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9" activeTab="0"/>
  </bookViews>
  <sheets>
    <sheet name="Synthèse" sheetId="1" r:id="rId1"/>
    <sheet name="TCD" sheetId="2" state="hidden" r:id="rId2"/>
    <sheet name="Sur devis" sheetId="3" r:id="rId3"/>
    <sheet name="Rémunération sur frais réels" sheetId="4" r:id="rId4"/>
    <sheet name="Frais réels" sheetId="5" r:id="rId5"/>
    <sheet name="Proratisés" sheetId="6" r:id="rId6"/>
    <sheet name="Barèmes" sheetId="7" r:id="rId7"/>
    <sheet name="Charges d'amortissement" sheetId="8" r:id="rId8"/>
    <sheet name="Listes" sheetId="9" state="hidden" r:id="rId9"/>
  </sheets>
  <definedNames>
    <definedName name="Liste_actions">'Listes'!$E$19:$E$28</definedName>
    <definedName name="Liste_barème">'Listes'!$C$28:$C$30</definedName>
    <definedName name="Liste_Cpt_de_charges">'Listes'!$B$19:$B$33</definedName>
    <definedName name="Liste_idjustifremfrsreels">'Listes'!$D$19:$D$21</definedName>
    <definedName name="Liste_montantscmlés_pro">'Listes'!$C$19:$C$20</definedName>
    <definedName name="Liste_PD">'Listes'!$B$2:$B$13</definedName>
    <definedName name="Liste_SO">'Listes'!$A$2:$A$7</definedName>
    <definedName name="Liste_typevéhicule">'Listes'!$D$23:$D$28</definedName>
    <definedName name="Liste_unités">'Listes'!$C$22:$C$26</definedName>
    <definedName name="PD_amort">'Listes'!$I$2</definedName>
    <definedName name="PD_bareme">'Listes'!$H$2:$H$3</definedName>
    <definedName name="PD_devis">'Listes'!$D$2:$D$3</definedName>
    <definedName name="PD_fraisreels">'Listes'!$F$2:$F$3</definedName>
    <definedName name="PD_proratise">'Listes'!$G$2</definedName>
    <definedName name="PD_remuneration">'Listes'!$E$2:$E$5</definedName>
    <definedName name="SO_amort">'Listes'!$I$10:$I$12</definedName>
    <definedName name="SO_barèmes">'Listes'!$H$10:$H$12</definedName>
    <definedName name="SO_devis">'Listes'!$D$10:$D$13</definedName>
    <definedName name="SO_frsreels">'Listes'!$F$10:$F$12</definedName>
    <definedName name="SO_pro">'Listes'!$G$10</definedName>
    <definedName name="SO_remuneration">'Listes'!$E$10:$E$12</definedName>
    <definedName name="Table_amortissement">'Charges d''amortissement'!$A$1:$J$24</definedName>
    <definedName name="Table_baremes">'Barèmes'!$A$1:$J$21</definedName>
    <definedName name="Table_fraisréels">'Frais réels'!$A$1:$F$27</definedName>
    <definedName name="Table_proratisees">'Proratisés'!$A$1:$F$3</definedName>
    <definedName name="Table_remunerationsurfraisreels">'Rémunération sur frais réels'!$A$1:$J$32</definedName>
    <definedName name="Table_surdevis">'Sur devis'!$A$1:$I$29</definedName>
    <definedName name="Unités">'Listes'!$C$22:$C$26</definedName>
  </definedNames>
  <calcPr fullCalcOnLoad="1"/>
  <pivotCaches>
    <pivotCache cacheId="6" r:id="rId10"/>
    <pivotCache cacheId="3" r:id="rId11"/>
    <pivotCache cacheId="5" r:id="rId12"/>
    <pivotCache cacheId="2" r:id="rId13"/>
    <pivotCache cacheId="4" r:id="rId14"/>
    <pivotCache cacheId="1" r:id="rId15"/>
  </pivotCaches>
</workbook>
</file>

<file path=xl/sharedStrings.xml><?xml version="1.0" encoding="utf-8"?>
<sst xmlns="http://schemas.openxmlformats.org/spreadsheetml/2006/main" count="397" uniqueCount="153">
  <si>
    <t>Union Européenne FEADER</t>
  </si>
  <si>
    <t>Annexe au formulaire de demande de subvention</t>
  </si>
  <si>
    <t>Approches collectives pour la structuration des filières agricoles</t>
  </si>
  <si>
    <r>
      <t>(Type d'Opération 16.5.1</t>
    </r>
    <r>
      <rPr>
        <sz val="8"/>
        <color indexed="8"/>
        <rFont val="Arial"/>
        <family val="2"/>
      </rPr>
      <t xml:space="preserve"> </t>
    </r>
    <r>
      <rPr>
        <sz val="13"/>
        <color indexed="21"/>
        <rFont val="Arial"/>
        <family val="2"/>
      </rPr>
      <t>du Programme de Développement Rural de Mayotte)</t>
    </r>
  </si>
  <si>
    <t xml:space="preserve">Cadre réservé  l'administration </t>
  </si>
  <si>
    <t xml:space="preserve">N° de dossier OSIRIS </t>
  </si>
  <si>
    <t xml:space="preserve">Date de réception </t>
  </si>
  <si>
    <t>Nom ou raison sociale du porteur</t>
  </si>
  <si>
    <t>Intitulé du projet</t>
  </si>
  <si>
    <t>Les informations utiles à la saisie des dépenses figurent dans la notice d'information.</t>
  </si>
  <si>
    <t>Une fois les différentes feuilles remplies, cliquez sur "Actualiser tout" (onglet "Données" sur Excel)</t>
  </si>
  <si>
    <t>Pour modifier le nom du fichier, cliquez sur "Enregistrez sous" (onglet "Fichier" sur Excel) et saisissez le nouvel intitulé.</t>
  </si>
  <si>
    <t>Légende</t>
  </si>
  <si>
    <t>Remplissage automatique</t>
  </si>
  <si>
    <t>Synthèse par type de dépense</t>
  </si>
  <si>
    <t>Montant (€ HT)</t>
  </si>
  <si>
    <t xml:space="preserve">A remplir </t>
  </si>
  <si>
    <t xml:space="preserve">Dépenses sur devis </t>
  </si>
  <si>
    <t xml:space="preserve">Dépenses de rémunération sur frais réels </t>
  </si>
  <si>
    <t>Synthèse par poste de dépenses</t>
  </si>
  <si>
    <t xml:space="preserve">Dépenses sur frais réels </t>
  </si>
  <si>
    <t>Achats de prestation</t>
  </si>
  <si>
    <t>Dépenses proratisées</t>
  </si>
  <si>
    <t>Achats d'équipements</t>
  </si>
  <si>
    <t xml:space="preserve">Dépenses sur barèmes </t>
  </si>
  <si>
    <t>Salaire chercheur</t>
  </si>
  <si>
    <t>Charges d'amortissement</t>
  </si>
  <si>
    <t>Salaire directeur</t>
  </si>
  <si>
    <t>Total des dépenses prévisionnelles</t>
  </si>
  <si>
    <t>Salaire ingénieur</t>
  </si>
  <si>
    <t>Salaire technicien</t>
  </si>
  <si>
    <t>Synthèse par sous opération</t>
  </si>
  <si>
    <t>Billets d'avion</t>
  </si>
  <si>
    <t>Publicité européenne</t>
  </si>
  <si>
    <t>Autres dépenses sur frais réels</t>
  </si>
  <si>
    <t>Coûts environnés hors salaires</t>
  </si>
  <si>
    <t>Frais de structure</t>
  </si>
  <si>
    <t>Coordination du projet</t>
  </si>
  <si>
    <t>Frais professionnels mission</t>
  </si>
  <si>
    <t>Coûts directs</t>
  </si>
  <si>
    <t>Frais professionnels hors mission</t>
  </si>
  <si>
    <t>Communication - Sensibilisation</t>
  </si>
  <si>
    <t>Contributions en nature</t>
  </si>
  <si>
    <t>Je soussigné (Nom du signataire)</t>
  </si>
  <si>
    <t xml:space="preserve">en tant que (Titre) </t>
  </si>
  <si>
    <t xml:space="preserve">certifie que les dépenses reportées ci-contre, sont certaines authentiques et </t>
  </si>
  <si>
    <t>ont bien été acquittées par (Nom de la structure)</t>
  </si>
  <si>
    <t xml:space="preserve">Fait à </t>
  </si>
  <si>
    <t xml:space="preserve">le </t>
  </si>
  <si>
    <t xml:space="preserve">(qualité et signature) </t>
  </si>
  <si>
    <t>TABLEAU CROISES DYNAMIQUES DEVIS</t>
  </si>
  <si>
    <t>Synthèse par sous-opération et postes de dépense</t>
  </si>
  <si>
    <t>Somme de Montant demandé (€ HT)</t>
  </si>
  <si>
    <t>(vide)</t>
  </si>
  <si>
    <t>Total général</t>
  </si>
  <si>
    <t>TABLEAU CROISES DYNAMIQUES REMUNERATION SUR FRAIS REELS</t>
  </si>
  <si>
    <t>TABLEAU CROISES DYNAMIQUES FRAIS REELS</t>
  </si>
  <si>
    <t>TABLEAU CROISES DYNAMIQUES DEPENSES PRORATISEES</t>
  </si>
  <si>
    <t>Sous opération</t>
  </si>
  <si>
    <t>Postes de dépense</t>
  </si>
  <si>
    <t>Total</t>
  </si>
  <si>
    <t>Total (vide)</t>
  </si>
  <si>
    <t>TABLEAU CROISES DYNAMIQUES BAREME</t>
  </si>
  <si>
    <t>TABLEAU CROISES DYNAMIQUES AMORTISSEMENT</t>
  </si>
  <si>
    <t>N°</t>
  </si>
  <si>
    <t>Libellé de la dépense</t>
  </si>
  <si>
    <t xml:space="preserve">Nom du Fournisseur </t>
  </si>
  <si>
    <t>N° devis</t>
  </si>
  <si>
    <t>Date devis</t>
  </si>
  <si>
    <t>Montant du devis (€ HT)</t>
  </si>
  <si>
    <t>Montant demandé (€ HT)</t>
  </si>
  <si>
    <t>nb: autant de lignes que nécessaire peuvent être ajoutées. Pour cela, clique droit sur un numéro de ligne, puis "insertion". Sélectionnez ensuite la sous-opération, le poste de dépense et l'action dans la liste déroulante</t>
  </si>
  <si>
    <t>Total dépenses sur devis</t>
  </si>
  <si>
    <t>Nom de l'intervenant</t>
  </si>
  <si>
    <t>Salaire brut chargé de la période considérée</t>
  </si>
  <si>
    <t>Temps travaillé sur la période considérée</t>
  </si>
  <si>
    <t>Temps travaillé sur l'opération</t>
  </si>
  <si>
    <t>Unité</t>
  </si>
  <si>
    <t>Montant calculé (€ HT)</t>
  </si>
  <si>
    <t>Total dépenses de rémunération sur frais réels</t>
  </si>
  <si>
    <t>Nom de l'agent</t>
  </si>
  <si>
    <t>Total dépenses frais réels</t>
  </si>
  <si>
    <t>Type véhicule</t>
  </si>
  <si>
    <t>Quantité</t>
  </si>
  <si>
    <t>Km</t>
  </si>
  <si>
    <t>Total dépenses sur barème</t>
  </si>
  <si>
    <t>Montant de l'achat</t>
  </si>
  <si>
    <t>Durée amortissement</t>
  </si>
  <si>
    <t>Temps d'utilisation sur l'opération</t>
  </si>
  <si>
    <t>Montant calculé</t>
  </si>
  <si>
    <t>nb: autant de lignes que nécessaire peuvent être ajoutées. Pour cela, clique droit sur un numéro de ligne, puis "insertion". Sélectionnez ensuite la sous-opération et le poste de dépense dans la liste déroulante</t>
  </si>
  <si>
    <t xml:space="preserve">Total amortissement </t>
  </si>
  <si>
    <t>Liste_SO</t>
  </si>
  <si>
    <t>Liste_PD</t>
  </si>
  <si>
    <t>PD_devis</t>
  </si>
  <si>
    <t>PD_remuneration</t>
  </si>
  <si>
    <t>PD_fraisreels</t>
  </si>
  <si>
    <t>PD_proratise</t>
  </si>
  <si>
    <t>PD_bareme</t>
  </si>
  <si>
    <t>PD_amort</t>
  </si>
  <si>
    <t>SO_devis</t>
  </si>
  <si>
    <t>SO_remuneration</t>
  </si>
  <si>
    <t>SO_frsreels</t>
  </si>
  <si>
    <t>SO_pro</t>
  </si>
  <si>
    <t>SO_barèmes</t>
  </si>
  <si>
    <t>SO_amort</t>
  </si>
  <si>
    <t>Liste_unitéremfrsreels</t>
  </si>
  <si>
    <t>Liste_Cpt_de_charges</t>
  </si>
  <si>
    <t>Liste_montantcalculé_pro</t>
  </si>
  <si>
    <t>Liste_idjustifremfrsreels</t>
  </si>
  <si>
    <t>Liste_actions</t>
  </si>
  <si>
    <t xml:space="preserve">Jours </t>
  </si>
  <si>
    <t>Clé de répartition</t>
  </si>
  <si>
    <t>Cumul temps de travail annuel</t>
  </si>
  <si>
    <t>Bulletin de salaire</t>
  </si>
  <si>
    <t>Heures</t>
  </si>
  <si>
    <t>Fournitures consommables (d'entretien, de bureau...)</t>
  </si>
  <si>
    <t>% de l'opération dans clé de répartition</t>
  </si>
  <si>
    <t>Journal de paie</t>
  </si>
  <si>
    <t>Fournitures non stockables (eau, électricité, …)</t>
  </si>
  <si>
    <t>Unités</t>
  </si>
  <si>
    <t>DADS ou DSN</t>
  </si>
  <si>
    <t>Repas</t>
  </si>
  <si>
    <t>Achats non stockés de fournitures d'entretien et de petit équipement</t>
  </si>
  <si>
    <t>Liste_typevéhicule</t>
  </si>
  <si>
    <t>Nuits</t>
  </si>
  <si>
    <t>Achats non stockés de fournitures administratives</t>
  </si>
  <si>
    <t>3 CV et moins</t>
  </si>
  <si>
    <t>Location de bureaux et charges locatives</t>
  </si>
  <si>
    <t>4 CV</t>
  </si>
  <si>
    <t>Entretien et réparations</t>
  </si>
  <si>
    <t>5 CV</t>
  </si>
  <si>
    <t>Assurances</t>
  </si>
  <si>
    <t>6 CV</t>
  </si>
  <si>
    <t>Honoraires : comptable</t>
  </si>
  <si>
    <t>Liste_barème</t>
  </si>
  <si>
    <t>7 CV et plus</t>
  </si>
  <si>
    <t>Frais postaux et télécommunication</t>
  </si>
  <si>
    <t>Frais kilométriques</t>
  </si>
  <si>
    <t>Sans objet</t>
  </si>
  <si>
    <t>Charges de personnel administratif</t>
  </si>
  <si>
    <t>Frais d'hébergement</t>
  </si>
  <si>
    <t>Dotations aux amortissements sur immobilisations corporelles et incorporelles</t>
  </si>
  <si>
    <t>Frais de restauration</t>
  </si>
  <si>
    <t>Impôts et taxes</t>
  </si>
  <si>
    <t>Amendes, pénalités financières, exonérations de charges et frais de justice et de contentieux</t>
  </si>
  <si>
    <t>Frais débiteurs, agios, et charges financières</t>
  </si>
  <si>
    <t>Liste_ACTION</t>
  </si>
  <si>
    <t>Action 1</t>
  </si>
  <si>
    <t>Action 2</t>
  </si>
  <si>
    <t>Action 3</t>
  </si>
  <si>
    <t>Action 4</t>
  </si>
  <si>
    <t>Action 5 - transfert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</si>
</sst>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#,##0.00&quot; €&quot;"/>
    <numFmt numFmtId="168" formatCode="0%"/>
    <numFmt numFmtId="169" formatCode="#,##0.00\ _€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21"/>
      <name val="Arial"/>
      <family val="2"/>
    </font>
    <font>
      <sz val="13"/>
      <color indexed="21"/>
      <name val="Arial"/>
      <family val="2"/>
    </font>
    <font>
      <sz val="8"/>
      <color indexed="8"/>
      <name val="Arial"/>
      <family val="2"/>
    </font>
    <font>
      <b/>
      <sz val="14"/>
      <color indexed="21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30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2" borderId="1" xfId="0" applyFill="1" applyBorder="1" applyAlignment="1" applyProtection="1">
      <alignment vertical="center"/>
      <protection/>
    </xf>
    <xf numFmtId="164" fontId="0" fillId="2" borderId="2" xfId="0" applyFill="1" applyBorder="1" applyAlignment="1" applyProtection="1">
      <alignment vertical="center"/>
      <protection/>
    </xf>
    <xf numFmtId="164" fontId="0" fillId="2" borderId="3" xfId="0" applyFill="1" applyBorder="1" applyAlignment="1" applyProtection="1">
      <alignment vertical="center"/>
      <protection/>
    </xf>
    <xf numFmtId="164" fontId="0" fillId="2" borderId="4" xfId="0" applyFill="1" applyBorder="1" applyAlignment="1" applyProtection="1">
      <alignment vertical="center"/>
      <protection/>
    </xf>
    <xf numFmtId="164" fontId="0" fillId="2" borderId="0" xfId="0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0" xfId="0" applyFill="1" applyBorder="1" applyAlignment="1" applyProtection="1">
      <alignment vertical="center" wrapText="1"/>
      <protection/>
    </xf>
    <xf numFmtId="164" fontId="0" fillId="2" borderId="4" xfId="0" applyFill="1" applyBorder="1" applyAlignment="1" applyProtection="1">
      <alignment vertical="center" wrapText="1"/>
      <protection/>
    </xf>
    <xf numFmtId="164" fontId="2" fillId="2" borderId="6" xfId="0" applyFont="1" applyFill="1" applyBorder="1" applyAlignment="1" applyProtection="1">
      <alignment horizontal="center" vertical="center" readingOrder="1"/>
      <protection/>
    </xf>
    <xf numFmtId="164" fontId="2" fillId="2" borderId="4" xfId="0" applyFont="1" applyFill="1" applyBorder="1" applyAlignment="1" applyProtection="1">
      <alignment horizontal="left" vertical="center" indent="1" readingOrder="1"/>
      <protection/>
    </xf>
    <xf numFmtId="164" fontId="2" fillId="2" borderId="0" xfId="0" applyFont="1" applyFill="1" applyBorder="1" applyAlignment="1" applyProtection="1">
      <alignment horizontal="center" vertical="center" readingOrder="1"/>
      <protection/>
    </xf>
    <xf numFmtId="164" fontId="2" fillId="2" borderId="5" xfId="0" applyFont="1" applyFill="1" applyBorder="1" applyAlignment="1" applyProtection="1">
      <alignment horizontal="center" vertical="center" readingOrder="1"/>
      <protection/>
    </xf>
    <xf numFmtId="164" fontId="2" fillId="2" borderId="6" xfId="0" applyFont="1" applyFill="1" applyBorder="1" applyAlignment="1" applyProtection="1">
      <alignment horizontal="center" vertical="center" wrapText="1" readingOrder="1"/>
      <protection/>
    </xf>
    <xf numFmtId="164" fontId="3" fillId="2" borderId="6" xfId="0" applyFont="1" applyFill="1" applyBorder="1" applyAlignment="1" applyProtection="1">
      <alignment horizontal="center" vertical="center" readingOrder="1"/>
      <protection/>
    </xf>
    <xf numFmtId="164" fontId="0" fillId="3" borderId="4" xfId="0" applyFont="1" applyFill="1" applyBorder="1" applyAlignment="1" applyProtection="1">
      <alignment vertical="center"/>
      <protection/>
    </xf>
    <xf numFmtId="164" fontId="0" fillId="3" borderId="0" xfId="0" applyFill="1" applyBorder="1" applyAlignment="1" applyProtection="1">
      <alignment vertical="center"/>
      <protection/>
    </xf>
    <xf numFmtId="164" fontId="0" fillId="3" borderId="5" xfId="0" applyFill="1" applyBorder="1" applyAlignment="1" applyProtection="1">
      <alignment vertical="center"/>
      <protection/>
    </xf>
    <xf numFmtId="164" fontId="0" fillId="3" borderId="7" xfId="0" applyFill="1" applyBorder="1" applyAlignment="1" applyProtection="1">
      <alignment horizontal="center" vertical="center"/>
      <protection/>
    </xf>
    <xf numFmtId="164" fontId="0" fillId="3" borderId="0" xfId="0" applyFont="1" applyFill="1" applyBorder="1" applyAlignment="1" applyProtection="1">
      <alignment horizontal="right" vertical="center"/>
      <protection/>
    </xf>
    <xf numFmtId="164" fontId="0" fillId="3" borderId="0" xfId="0" applyFill="1" applyBorder="1" applyAlignment="1" applyProtection="1">
      <alignment/>
      <protection/>
    </xf>
    <xf numFmtId="164" fontId="0" fillId="3" borderId="5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5" xfId="0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 horizontal="center" vertical="center"/>
      <protection/>
    </xf>
    <xf numFmtId="164" fontId="6" fillId="4" borderId="9" xfId="0" applyFont="1" applyFill="1" applyBorder="1" applyAlignment="1" applyProtection="1">
      <alignment horizontal="left" vertical="center"/>
      <protection locked="0"/>
    </xf>
    <xf numFmtId="164" fontId="7" fillId="2" borderId="10" xfId="0" applyFont="1" applyFill="1" applyBorder="1" applyAlignment="1" applyProtection="1">
      <alignment horizontal="left"/>
      <protection/>
    </xf>
    <xf numFmtId="164" fontId="7" fillId="2" borderId="6" xfId="0" applyFont="1" applyFill="1" applyBorder="1" applyAlignment="1" applyProtection="1">
      <alignment horizontal="left"/>
      <protection/>
    </xf>
    <xf numFmtId="164" fontId="7" fillId="2" borderId="4" xfId="0" applyFont="1" applyFill="1" applyBorder="1" applyAlignment="1" applyProtection="1">
      <alignment/>
      <protection/>
    </xf>
    <xf numFmtId="164" fontId="8" fillId="2" borderId="11" xfId="0" applyFont="1" applyFill="1" applyBorder="1" applyAlignment="1" applyProtection="1">
      <alignment horizontal="center"/>
      <protection/>
    </xf>
    <xf numFmtId="164" fontId="9" fillId="5" borderId="6" xfId="0" applyFont="1" applyFill="1" applyBorder="1" applyAlignment="1" applyProtection="1">
      <alignment horizontal="center" vertical="center" wrapText="1"/>
      <protection/>
    </xf>
    <xf numFmtId="164" fontId="10" fillId="2" borderId="1" xfId="0" applyFont="1" applyFill="1" applyBorder="1" applyAlignment="1" applyProtection="1">
      <alignment horizontal="center" vertical="center" wrapText="1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9" fillId="6" borderId="13" xfId="0" applyFont="1" applyFill="1" applyBorder="1" applyAlignment="1" applyProtection="1">
      <alignment horizontal="center" vertical="center"/>
      <protection/>
    </xf>
    <xf numFmtId="164" fontId="0" fillId="0" borderId="14" xfId="0" applyFont="1" applyFill="1" applyBorder="1" applyAlignment="1" applyProtection="1">
      <alignment/>
      <protection/>
    </xf>
    <xf numFmtId="164" fontId="0" fillId="2" borderId="15" xfId="0" applyFill="1" applyBorder="1" applyAlignment="1" applyProtection="1">
      <alignment vertical="center" wrapText="1"/>
      <protection/>
    </xf>
    <xf numFmtId="165" fontId="11" fillId="5" borderId="16" xfId="17" applyFont="1" applyFill="1" applyBorder="1" applyAlignment="1" applyProtection="1">
      <alignment/>
      <protection/>
    </xf>
    <xf numFmtId="164" fontId="8" fillId="2" borderId="0" xfId="0" applyFont="1" applyFill="1" applyBorder="1" applyAlignment="1" applyProtection="1">
      <alignment/>
      <protection/>
    </xf>
    <xf numFmtId="164" fontId="0" fillId="0" borderId="17" xfId="0" applyFont="1" applyFill="1" applyBorder="1" applyAlignment="1" applyProtection="1">
      <alignment/>
      <protection/>
    </xf>
    <xf numFmtId="164" fontId="0" fillId="2" borderId="18" xfId="0" applyFill="1" applyBorder="1" applyAlignment="1" applyProtection="1">
      <alignment vertical="center" wrapText="1"/>
      <protection/>
    </xf>
    <xf numFmtId="165" fontId="11" fillId="5" borderId="19" xfId="17" applyFont="1" applyFill="1" applyBorder="1" applyAlignment="1" applyProtection="1">
      <alignment/>
      <protection/>
    </xf>
    <xf numFmtId="164" fontId="10" fillId="2" borderId="11" xfId="0" applyFont="1" applyFill="1" applyBorder="1" applyAlignment="1" applyProtection="1">
      <alignment horizontal="center" vertical="center" wrapText="1"/>
      <protection/>
    </xf>
    <xf numFmtId="164" fontId="10" fillId="2" borderId="11" xfId="0" applyFont="1" applyFill="1" applyBorder="1" applyAlignment="1" applyProtection="1">
      <alignment horizontal="center" vertical="center"/>
      <protection/>
    </xf>
    <xf numFmtId="164" fontId="0" fillId="0" borderId="20" xfId="0" applyFont="1" applyBorder="1" applyAlignment="1" applyProtection="1">
      <alignment horizontal="left" vertical="center"/>
      <protection/>
    </xf>
    <xf numFmtId="165" fontId="11" fillId="5" borderId="21" xfId="17" applyFont="1" applyFill="1" applyBorder="1" applyAlignment="1" applyProtection="1">
      <alignment horizontal="center"/>
      <protection/>
    </xf>
    <xf numFmtId="164" fontId="0" fillId="2" borderId="22" xfId="0" applyFont="1" applyFill="1" applyBorder="1" applyAlignment="1" applyProtection="1">
      <alignment horizontal="left" vertical="center" wrapText="1"/>
      <protection/>
    </xf>
    <xf numFmtId="165" fontId="11" fillId="5" borderId="23" xfId="17" applyFont="1" applyFill="1" applyBorder="1" applyAlignment="1" applyProtection="1">
      <alignment horizontal="center"/>
      <protection/>
    </xf>
    <xf numFmtId="164" fontId="0" fillId="0" borderId="4" xfId="0" applyFont="1" applyFill="1" applyBorder="1" applyAlignment="1" applyProtection="1">
      <alignment/>
      <protection/>
    </xf>
    <xf numFmtId="165" fontId="12" fillId="0" borderId="11" xfId="0" applyNumberFormat="1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 wrapText="1"/>
      <protection/>
    </xf>
    <xf numFmtId="164" fontId="0" fillId="2" borderId="24" xfId="0" applyFill="1" applyBorder="1" applyAlignment="1" applyProtection="1">
      <alignment vertical="center" wrapText="1"/>
      <protection/>
    </xf>
    <xf numFmtId="165" fontId="13" fillId="5" borderId="19" xfId="0" applyNumberFormat="1" applyFont="1" applyFill="1" applyBorder="1" applyAlignment="1" applyProtection="1">
      <alignment/>
      <protection/>
    </xf>
    <xf numFmtId="164" fontId="0" fillId="2" borderId="17" xfId="0" applyFont="1" applyFill="1" applyBorder="1" applyAlignment="1" applyProtection="1">
      <alignment horizontal="left" vertical="center"/>
      <protection/>
    </xf>
    <xf numFmtId="164" fontId="0" fillId="2" borderId="25" xfId="0" applyFill="1" applyBorder="1" applyAlignment="1" applyProtection="1">
      <alignment horizontal="left" vertical="center" wrapText="1"/>
      <protection/>
    </xf>
    <xf numFmtId="164" fontId="0" fillId="2" borderId="17" xfId="0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/>
      <protection locked="0"/>
    </xf>
    <xf numFmtId="164" fontId="0" fillId="2" borderId="17" xfId="0" applyFont="1" applyFill="1" applyBorder="1" applyAlignment="1" applyProtection="1">
      <alignment horizontal="left"/>
      <protection/>
    </xf>
    <xf numFmtId="164" fontId="0" fillId="2" borderId="25" xfId="0" applyFill="1" applyBorder="1" applyAlignment="1" applyProtection="1">
      <alignment vertical="center" wrapText="1"/>
      <protection/>
    </xf>
    <xf numFmtId="164" fontId="14" fillId="2" borderId="26" xfId="0" applyFont="1" applyFill="1" applyBorder="1" applyAlignment="1" applyProtection="1">
      <alignment horizontal="center" wrapText="1"/>
      <protection/>
    </xf>
    <xf numFmtId="165" fontId="0" fillId="2" borderId="11" xfId="0" applyNumberFormat="1" applyFill="1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left" vertical="center"/>
      <protection/>
    </xf>
    <xf numFmtId="165" fontId="11" fillId="2" borderId="2" xfId="17" applyFont="1" applyFill="1" applyBorder="1" applyAlignment="1" applyProtection="1">
      <alignment horizontal="center"/>
      <protection/>
    </xf>
    <xf numFmtId="164" fontId="0" fillId="2" borderId="0" xfId="0" applyFill="1" applyBorder="1" applyAlignment="1" applyProtection="1">
      <alignment horizontal="left" vertical="center"/>
      <protection/>
    </xf>
    <xf numFmtId="165" fontId="11" fillId="2" borderId="0" xfId="17" applyFont="1" applyFill="1" applyBorder="1" applyAlignment="1" applyProtection="1">
      <alignment horizontal="center"/>
      <protection/>
    </xf>
    <xf numFmtId="164" fontId="7" fillId="2" borderId="1" xfId="0" applyFont="1" applyFill="1" applyBorder="1" applyAlignment="1" applyProtection="1">
      <alignment/>
      <protection/>
    </xf>
    <xf numFmtId="164" fontId="7" fillId="2" borderId="2" xfId="0" applyFont="1" applyFill="1" applyBorder="1" applyAlignment="1" applyProtection="1">
      <alignment/>
      <protection/>
    </xf>
    <xf numFmtId="164" fontId="0" fillId="2" borderId="27" xfId="0" applyFill="1" applyBorder="1" applyAlignment="1" applyProtection="1">
      <alignment horizontal="left" wrapText="1"/>
      <protection locked="0"/>
    </xf>
    <xf numFmtId="164" fontId="0" fillId="2" borderId="0" xfId="0" applyFill="1" applyBorder="1" applyAlignment="1" applyProtection="1">
      <alignment wrapText="1"/>
      <protection/>
    </xf>
    <xf numFmtId="164" fontId="0" fillId="2" borderId="9" xfId="0" applyFill="1" applyBorder="1" applyAlignment="1" applyProtection="1">
      <alignment horizontal="left" wrapText="1"/>
      <protection locked="0"/>
    </xf>
    <xf numFmtId="164" fontId="7" fillId="2" borderId="0" xfId="0" applyFont="1" applyFill="1" applyBorder="1" applyAlignment="1" applyProtection="1">
      <alignment/>
      <protection/>
    </xf>
    <xf numFmtId="164" fontId="7" fillId="2" borderId="5" xfId="0" applyFont="1" applyFill="1" applyBorder="1" applyAlignment="1" applyProtection="1">
      <alignment/>
      <protection/>
    </xf>
    <xf numFmtId="164" fontId="15" fillId="2" borderId="28" xfId="0" applyFont="1" applyFill="1" applyBorder="1" applyAlignment="1" applyProtection="1">
      <alignment horizontal="left" vertical="center" wrapText="1"/>
      <protection locked="0"/>
    </xf>
    <xf numFmtId="164" fontId="7" fillId="2" borderId="4" xfId="0" applyFont="1" applyFill="1" applyBorder="1" applyAlignment="1" applyProtection="1">
      <alignment/>
      <protection/>
    </xf>
    <xf numFmtId="164" fontId="7" fillId="2" borderId="0" xfId="0" applyFont="1" applyFill="1" applyBorder="1" applyAlignment="1" applyProtection="1">
      <alignment/>
      <protection/>
    </xf>
    <xf numFmtId="164" fontId="7" fillId="2" borderId="5" xfId="0" applyFont="1" applyFill="1" applyBorder="1" applyAlignment="1" applyProtection="1">
      <alignment/>
      <protection/>
    </xf>
    <xf numFmtId="166" fontId="0" fillId="2" borderId="9" xfId="0" applyNumberFormat="1" applyFill="1" applyBorder="1" applyAlignment="1" applyProtection="1">
      <alignment horizontal="left" wrapText="1"/>
      <protection locked="0"/>
    </xf>
    <xf numFmtId="164" fontId="0" fillId="2" borderId="29" xfId="0" applyFill="1" applyBorder="1" applyAlignment="1" applyProtection="1">
      <alignment/>
      <protection/>
    </xf>
    <xf numFmtId="164" fontId="0" fillId="2" borderId="30" xfId="0" applyFill="1" applyBorder="1" applyAlignment="1" applyProtection="1">
      <alignment/>
      <protection/>
    </xf>
    <xf numFmtId="164" fontId="7" fillId="2" borderId="30" xfId="0" applyFont="1" applyFill="1" applyBorder="1" applyAlignment="1" applyProtection="1">
      <alignment/>
      <protection/>
    </xf>
    <xf numFmtId="164" fontId="7" fillId="2" borderId="31" xfId="0" applyFont="1" applyFill="1" applyBorder="1" applyAlignment="1" applyProtection="1">
      <alignment/>
      <protection/>
    </xf>
    <xf numFmtId="164" fontId="0" fillId="2" borderId="31" xfId="0" applyFill="1" applyBorder="1" applyAlignment="1" applyProtection="1">
      <alignment/>
      <protection/>
    </xf>
    <xf numFmtId="164" fontId="8" fillId="3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0" fillId="0" borderId="0" xfId="0" applyFont="1" applyAlignment="1">
      <alignment horizontal="left" vertical="center"/>
    </xf>
    <xf numFmtId="164" fontId="0" fillId="5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Fill="1" applyAlignment="1">
      <alignment/>
    </xf>
    <xf numFmtId="164" fontId="16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16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Alignment="1">
      <alignment horizontal="right" vertical="center"/>
    </xf>
    <xf numFmtId="164" fontId="0" fillId="0" borderId="32" xfId="0" applyFont="1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Font="1" applyBorder="1" applyAlignment="1">
      <alignment/>
    </xf>
    <xf numFmtId="164" fontId="0" fillId="0" borderId="36" xfId="0" applyBorder="1" applyAlignment="1">
      <alignment/>
    </xf>
    <xf numFmtId="164" fontId="0" fillId="0" borderId="37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left" indent="1"/>
    </xf>
    <xf numFmtId="164" fontId="0" fillId="0" borderId="30" xfId="0" applyFont="1" applyFill="1" applyBorder="1" applyAlignment="1" applyProtection="1">
      <alignment horizontal="center" vertical="center"/>
      <protection/>
    </xf>
    <xf numFmtId="164" fontId="10" fillId="0" borderId="38" xfId="0" applyFont="1" applyFill="1" applyBorder="1" applyAlignment="1" applyProtection="1">
      <alignment horizontal="center" vertical="center"/>
      <protection/>
    </xf>
    <xf numFmtId="164" fontId="10" fillId="0" borderId="30" xfId="0" applyFont="1" applyFill="1" applyBorder="1" applyAlignment="1" applyProtection="1">
      <alignment horizontal="center" vertical="center" wrapText="1"/>
      <protection/>
    </xf>
    <xf numFmtId="164" fontId="10" fillId="0" borderId="38" xfId="0" applyFont="1" applyFill="1" applyBorder="1" applyAlignment="1" applyProtection="1">
      <alignment horizontal="center" vertical="center" wrapText="1"/>
      <protection/>
    </xf>
    <xf numFmtId="164" fontId="10" fillId="0" borderId="39" xfId="0" applyFont="1" applyFill="1" applyBorder="1" applyAlignment="1" applyProtection="1">
      <alignment horizontal="center" vertical="center" wrapText="1"/>
      <protection/>
    </xf>
    <xf numFmtId="164" fontId="0" fillId="6" borderId="40" xfId="0" applyFill="1" applyBorder="1" applyAlignment="1" applyProtection="1">
      <alignment horizontal="center" vertical="center"/>
      <protection locked="0"/>
    </xf>
    <xf numFmtId="164" fontId="0" fillId="6" borderId="40" xfId="0" applyFill="1" applyBorder="1" applyAlignment="1" applyProtection="1">
      <alignment wrapText="1"/>
      <protection locked="0"/>
    </xf>
    <xf numFmtId="166" fontId="0" fillId="6" borderId="40" xfId="0" applyNumberFormat="1" applyFill="1" applyBorder="1" applyAlignment="1" applyProtection="1">
      <alignment wrapText="1"/>
      <protection locked="0"/>
    </xf>
    <xf numFmtId="167" fontId="0" fillId="6" borderId="40" xfId="0" applyNumberFormat="1" applyFill="1" applyBorder="1" applyAlignment="1" applyProtection="1">
      <alignment wrapText="1"/>
      <protection locked="0"/>
    </xf>
    <xf numFmtId="167" fontId="0" fillId="6" borderId="41" xfId="0" applyNumberFormat="1" applyFill="1" applyBorder="1" applyAlignment="1" applyProtection="1">
      <alignment wrapText="1"/>
      <protection locked="0"/>
    </xf>
    <xf numFmtId="164" fontId="0" fillId="6" borderId="42" xfId="0" applyFill="1" applyBorder="1" applyAlignment="1" applyProtection="1">
      <alignment wrapText="1"/>
      <protection locked="0"/>
    </xf>
    <xf numFmtId="166" fontId="0" fillId="6" borderId="42" xfId="0" applyNumberFormat="1" applyFill="1" applyBorder="1" applyAlignment="1" applyProtection="1">
      <alignment wrapText="1"/>
      <protection locked="0"/>
    </xf>
    <xf numFmtId="164" fontId="0" fillId="6" borderId="43" xfId="0" applyFill="1" applyBorder="1" applyAlignment="1" applyProtection="1">
      <alignment wrapText="1"/>
      <protection locked="0"/>
    </xf>
    <xf numFmtId="166" fontId="0" fillId="6" borderId="43" xfId="0" applyNumberFormat="1" applyFill="1" applyBorder="1" applyAlignment="1" applyProtection="1">
      <alignment wrapText="1"/>
      <protection locked="0"/>
    </xf>
    <xf numFmtId="164" fontId="0" fillId="6" borderId="0" xfId="0" applyFill="1" applyBorder="1" applyAlignment="1" applyProtection="1">
      <alignment horizontal="center" vertical="center"/>
      <protection locked="0"/>
    </xf>
    <xf numFmtId="164" fontId="0" fillId="6" borderId="44" xfId="0" applyFill="1" applyBorder="1" applyAlignment="1" applyProtection="1">
      <alignment horizontal="center" vertical="center"/>
      <protection locked="0"/>
    </xf>
    <xf numFmtId="164" fontId="17" fillId="5" borderId="44" xfId="0" applyFont="1" applyFill="1" applyBorder="1" applyAlignment="1" applyProtection="1">
      <alignment horizontal="center" vertical="center"/>
      <protection/>
    </xf>
    <xf numFmtId="164" fontId="17" fillId="5" borderId="42" xfId="0" applyFont="1" applyFill="1" applyBorder="1" applyAlignment="1" applyProtection="1">
      <alignment wrapText="1"/>
      <protection/>
    </xf>
    <xf numFmtId="167" fontId="17" fillId="5" borderId="43" xfId="0" applyNumberFormat="1" applyFont="1" applyFill="1" applyBorder="1" applyAlignment="1" applyProtection="1">
      <alignment wrapText="1"/>
      <protection/>
    </xf>
    <xf numFmtId="164" fontId="17" fillId="5" borderId="45" xfId="0" applyFont="1" applyFill="1" applyBorder="1" applyAlignment="1" applyProtection="1">
      <alignment horizontal="center" vertical="center"/>
      <protection/>
    </xf>
    <xf numFmtId="164" fontId="17" fillId="5" borderId="43" xfId="0" applyFont="1" applyFill="1" applyBorder="1" applyAlignment="1" applyProtection="1">
      <alignment wrapText="1"/>
      <protection/>
    </xf>
    <xf numFmtId="164" fontId="18" fillId="2" borderId="11" xfId="0" applyFont="1" applyFill="1" applyBorder="1" applyAlignment="1" applyProtection="1">
      <alignment horizontal="center" vertical="center" wrapText="1"/>
      <protection/>
    </xf>
    <xf numFmtId="167" fontId="14" fillId="5" borderId="11" xfId="23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10" fillId="0" borderId="26" xfId="0" applyFont="1" applyBorder="1" applyAlignment="1" applyProtection="1">
      <alignment horizontal="center" vertical="center" wrapText="1"/>
      <protection/>
    </xf>
    <xf numFmtId="164" fontId="10" fillId="0" borderId="38" xfId="0" applyFont="1" applyBorder="1" applyAlignment="1" applyProtection="1">
      <alignment horizontal="center" vertical="center" wrapText="1"/>
      <protection/>
    </xf>
    <xf numFmtId="164" fontId="10" fillId="2" borderId="30" xfId="0" applyFont="1" applyFill="1" applyBorder="1" applyAlignment="1" applyProtection="1">
      <alignment horizontal="center" vertical="center" wrapText="1"/>
      <protection/>
    </xf>
    <xf numFmtId="164" fontId="10" fillId="2" borderId="38" xfId="0" applyFont="1" applyFill="1" applyBorder="1" applyAlignment="1" applyProtection="1">
      <alignment horizontal="center" vertical="center" wrapText="1"/>
      <protection/>
    </xf>
    <xf numFmtId="164" fontId="10" fillId="2" borderId="39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6" borderId="46" xfId="0" applyFill="1" applyBorder="1" applyAlignment="1" applyProtection="1">
      <alignment horizontal="left" vertical="center"/>
      <protection locked="0"/>
    </xf>
    <xf numFmtId="164" fontId="0" fillId="6" borderId="47" xfId="0" applyFill="1" applyBorder="1" applyAlignment="1" applyProtection="1">
      <alignment horizontal="left" vertical="center"/>
      <protection locked="0"/>
    </xf>
    <xf numFmtId="167" fontId="0" fillId="6" borderId="47" xfId="0" applyNumberFormat="1" applyFill="1" applyBorder="1" applyAlignment="1" applyProtection="1">
      <alignment horizontal="right" vertical="center"/>
      <protection locked="0"/>
    </xf>
    <xf numFmtId="164" fontId="0" fillId="6" borderId="47" xfId="0" applyFill="1" applyBorder="1" applyAlignment="1" applyProtection="1">
      <alignment horizontal="center" vertical="center"/>
      <protection locked="0"/>
    </xf>
    <xf numFmtId="167" fontId="0" fillId="5" borderId="42" xfId="0" applyNumberFormat="1" applyFill="1" applyBorder="1" applyAlignment="1" applyProtection="1">
      <alignment horizontal="right" vertical="center"/>
      <protection/>
    </xf>
    <xf numFmtId="167" fontId="0" fillId="6" borderId="48" xfId="0" applyNumberFormat="1" applyFill="1" applyBorder="1" applyAlignment="1" applyProtection="1">
      <alignment horizontal="right" vertical="center"/>
      <protection locked="0"/>
    </xf>
    <xf numFmtId="164" fontId="0" fillId="0" borderId="0" xfId="0" applyAlignment="1" applyProtection="1">
      <alignment horizontal="left" vertical="center"/>
      <protection/>
    </xf>
    <xf numFmtId="164" fontId="0" fillId="6" borderId="44" xfId="0" applyFill="1" applyBorder="1" applyAlignment="1" applyProtection="1">
      <alignment horizontal="left" vertical="center"/>
      <protection locked="0"/>
    </xf>
    <xf numFmtId="164" fontId="0" fillId="6" borderId="42" xfId="0" applyFill="1" applyBorder="1" applyAlignment="1" applyProtection="1">
      <alignment horizontal="left" vertical="center"/>
      <protection locked="0"/>
    </xf>
    <xf numFmtId="167" fontId="0" fillId="6" borderId="42" xfId="0" applyNumberFormat="1" applyFill="1" applyBorder="1" applyAlignment="1" applyProtection="1">
      <alignment horizontal="right" vertical="center"/>
      <protection locked="0"/>
    </xf>
    <xf numFmtId="164" fontId="0" fillId="6" borderId="42" xfId="0" applyFill="1" applyBorder="1" applyAlignment="1" applyProtection="1">
      <alignment horizontal="center" vertical="center"/>
      <protection locked="0"/>
    </xf>
    <xf numFmtId="167" fontId="0" fillId="6" borderId="49" xfId="0" applyNumberFormat="1" applyFill="1" applyBorder="1" applyAlignment="1" applyProtection="1">
      <alignment horizontal="right" vertical="center"/>
      <protection locked="0"/>
    </xf>
    <xf numFmtId="164" fontId="0" fillId="5" borderId="44" xfId="0" applyFill="1" applyBorder="1" applyAlignment="1" applyProtection="1">
      <alignment horizontal="left" vertical="center"/>
      <protection/>
    </xf>
    <xf numFmtId="164" fontId="0" fillId="5" borderId="42" xfId="0" applyFill="1" applyBorder="1" applyAlignment="1" applyProtection="1">
      <alignment horizontal="left" vertical="center"/>
      <protection/>
    </xf>
    <xf numFmtId="164" fontId="0" fillId="5" borderId="42" xfId="0" applyFont="1" applyFill="1" applyBorder="1" applyAlignment="1" applyProtection="1">
      <alignment horizontal="left" vertical="center"/>
      <protection/>
    </xf>
    <xf numFmtId="164" fontId="0" fillId="5" borderId="45" xfId="0" applyFill="1" applyBorder="1" applyAlignment="1" applyProtection="1">
      <alignment horizontal="left" vertical="center"/>
      <protection/>
    </xf>
    <xf numFmtId="164" fontId="0" fillId="5" borderId="43" xfId="0" applyFill="1" applyBorder="1" applyAlignment="1" applyProtection="1">
      <alignment horizontal="left" vertical="center"/>
      <protection/>
    </xf>
    <xf numFmtId="164" fontId="0" fillId="5" borderId="43" xfId="0" applyFont="1" applyFill="1" applyBorder="1" applyAlignment="1" applyProtection="1">
      <alignment horizontal="left" vertical="center"/>
      <protection/>
    </xf>
    <xf numFmtId="164" fontId="0" fillId="5" borderId="46" xfId="0" applyFill="1" applyBorder="1" applyAlignment="1" applyProtection="1">
      <alignment horizontal="left" vertical="center"/>
      <protection/>
    </xf>
    <xf numFmtId="164" fontId="0" fillId="5" borderId="40" xfId="0" applyFill="1" applyBorder="1" applyAlignment="1" applyProtection="1">
      <alignment horizontal="left" vertical="center"/>
      <protection/>
    </xf>
    <xf numFmtId="164" fontId="18" fillId="2" borderId="11" xfId="0" applyFont="1" applyFill="1" applyBorder="1" applyAlignment="1" applyProtection="1">
      <alignment horizontal="left" vertical="center"/>
      <protection/>
    </xf>
    <xf numFmtId="164" fontId="10" fillId="0" borderId="1" xfId="0" applyFont="1" applyFill="1" applyBorder="1" applyAlignment="1" applyProtection="1">
      <alignment horizontal="center" vertical="center"/>
      <protection/>
    </xf>
    <xf numFmtId="164" fontId="10" fillId="0" borderId="2" xfId="0" applyFont="1" applyFill="1" applyBorder="1" applyAlignment="1" applyProtection="1">
      <alignment horizontal="center" vertical="center" wrapText="1"/>
      <protection/>
    </xf>
    <xf numFmtId="164" fontId="0" fillId="6" borderId="50" xfId="0" applyFill="1" applyBorder="1" applyAlignment="1" applyProtection="1">
      <alignment horizontal="left" vertical="center"/>
      <protection locked="0"/>
    </xf>
    <xf numFmtId="164" fontId="0" fillId="5" borderId="42" xfId="0" applyFill="1" applyBorder="1" applyAlignment="1" applyProtection="1">
      <alignment horizontal="center" vertical="center"/>
      <protection/>
    </xf>
    <xf numFmtId="167" fontId="0" fillId="5" borderId="49" xfId="0" applyNumberFormat="1" applyFill="1" applyBorder="1" applyAlignment="1" applyProtection="1">
      <alignment horizontal="right" vertical="center"/>
      <protection/>
    </xf>
    <xf numFmtId="164" fontId="18" fillId="2" borderId="11" xfId="0" applyFont="1" applyFill="1" applyBorder="1" applyAlignment="1" applyProtection="1">
      <alignment horizontal="left" vertical="center" wrapText="1"/>
      <protection/>
    </xf>
    <xf numFmtId="164" fontId="10" fillId="0" borderId="26" xfId="0" applyFont="1" applyBorder="1" applyAlignment="1" applyProtection="1">
      <alignment horizontal="center" vertical="center"/>
      <protection/>
    </xf>
    <xf numFmtId="164" fontId="10" fillId="0" borderId="2" xfId="0" applyFont="1" applyBorder="1" applyAlignment="1" applyProtection="1">
      <alignment horizontal="center" vertical="center"/>
      <protection/>
    </xf>
    <xf numFmtId="164" fontId="10" fillId="0" borderId="2" xfId="0" applyFont="1" applyBorder="1" applyAlignment="1" applyProtection="1">
      <alignment horizontal="center" vertical="center" wrapText="1"/>
      <protection/>
    </xf>
    <xf numFmtId="164" fontId="10" fillId="0" borderId="3" xfId="0" applyFont="1" applyBorder="1" applyAlignment="1" applyProtection="1">
      <alignment horizontal="center" vertical="center" wrapText="1"/>
      <protection/>
    </xf>
    <xf numFmtId="164" fontId="0" fillId="6" borderId="47" xfId="0" applyFill="1" applyBorder="1" applyAlignment="1" applyProtection="1">
      <alignment/>
      <protection locked="0"/>
    </xf>
    <xf numFmtId="167" fontId="0" fillId="5" borderId="47" xfId="17" applyNumberFormat="1" applyFont="1" applyFill="1" applyBorder="1" applyAlignment="1" applyProtection="1">
      <alignment/>
      <protection/>
    </xf>
    <xf numFmtId="167" fontId="0" fillId="6" borderId="49" xfId="0" applyNumberFormat="1" applyFill="1" applyBorder="1" applyAlignment="1" applyProtection="1">
      <alignment/>
      <protection locked="0"/>
    </xf>
    <xf numFmtId="164" fontId="0" fillId="5" borderId="42" xfId="0" applyFill="1" applyBorder="1" applyAlignment="1" applyProtection="1">
      <alignment/>
      <protection/>
    </xf>
    <xf numFmtId="164" fontId="0" fillId="5" borderId="42" xfId="0" applyFont="1" applyFill="1" applyBorder="1" applyAlignment="1" applyProtection="1">
      <alignment/>
      <protection/>
    </xf>
    <xf numFmtId="168" fontId="0" fillId="5" borderId="42" xfId="0" applyNumberFormat="1" applyFill="1" applyBorder="1" applyAlignment="1" applyProtection="1">
      <alignment/>
      <protection/>
    </xf>
    <xf numFmtId="167" fontId="0" fillId="5" borderId="49" xfId="0" applyNumberFormat="1" applyFill="1" applyBorder="1" applyAlignment="1" applyProtection="1">
      <alignment/>
      <protection/>
    </xf>
    <xf numFmtId="164" fontId="18" fillId="2" borderId="26" xfId="0" applyFont="1" applyFill="1" applyBorder="1" applyAlignment="1" applyProtection="1">
      <alignment horizontal="left" vertical="center" wrapText="1"/>
      <protection/>
    </xf>
    <xf numFmtId="164" fontId="10" fillId="2" borderId="39" xfId="0" applyFont="1" applyFill="1" applyBorder="1" applyAlignment="1" applyProtection="1">
      <alignment horizontal="center" vertical="center"/>
      <protection/>
    </xf>
    <xf numFmtId="164" fontId="10" fillId="0" borderId="26" xfId="0" applyFont="1" applyFill="1" applyBorder="1" applyAlignment="1" applyProtection="1">
      <alignment horizontal="center" vertical="center"/>
      <protection/>
    </xf>
    <xf numFmtId="167" fontId="0" fillId="5" borderId="47" xfId="0" applyNumberFormat="1" applyFill="1" applyBorder="1" applyAlignment="1" applyProtection="1">
      <alignment/>
      <protection/>
    </xf>
    <xf numFmtId="167" fontId="0" fillId="6" borderId="48" xfId="0" applyNumberFormat="1" applyFill="1" applyBorder="1" applyAlignment="1" applyProtection="1">
      <alignment/>
      <protection locked="0"/>
    </xf>
    <xf numFmtId="164" fontId="0" fillId="6" borderId="42" xfId="0" applyFill="1" applyBorder="1" applyAlignment="1" applyProtection="1">
      <alignment/>
      <protection locked="0"/>
    </xf>
    <xf numFmtId="167" fontId="0" fillId="5" borderId="42" xfId="0" applyNumberFormat="1" applyFill="1" applyBorder="1" applyAlignment="1" applyProtection="1">
      <alignment/>
      <protection/>
    </xf>
    <xf numFmtId="169" fontId="0" fillId="5" borderId="42" xfId="0" applyNumberFormat="1" applyFill="1" applyBorder="1" applyAlignment="1" applyProtection="1">
      <alignment/>
      <protection/>
    </xf>
    <xf numFmtId="164" fontId="0" fillId="5" borderId="43" xfId="0" applyFont="1" applyFill="1" applyBorder="1" applyAlignment="1" applyProtection="1">
      <alignment/>
      <protection/>
    </xf>
    <xf numFmtId="164" fontId="10" fillId="0" borderId="38" xfId="0" applyFont="1" applyBorder="1" applyAlignment="1" applyProtection="1">
      <alignment horizontal="center" vertical="center"/>
      <protection/>
    </xf>
    <xf numFmtId="164" fontId="10" fillId="0" borderId="39" xfId="0" applyFont="1" applyBorder="1" applyAlignment="1" applyProtection="1">
      <alignment horizontal="center" vertical="center" wrapText="1"/>
      <protection/>
    </xf>
    <xf numFmtId="164" fontId="0" fillId="4" borderId="50" xfId="0" applyFill="1" applyBorder="1" applyAlignment="1" applyProtection="1">
      <alignment horizontal="center" vertical="center"/>
      <protection locked="0"/>
    </xf>
    <xf numFmtId="164" fontId="0" fillId="4" borderId="47" xfId="0" applyFill="1" applyBorder="1" applyAlignment="1" applyProtection="1">
      <alignment/>
      <protection locked="0"/>
    </xf>
    <xf numFmtId="164" fontId="0" fillId="4" borderId="47" xfId="0" applyFill="1" applyBorder="1" applyAlignment="1" applyProtection="1">
      <alignment wrapText="1"/>
      <protection locked="0"/>
    </xf>
    <xf numFmtId="167" fontId="0" fillId="4" borderId="48" xfId="17" applyNumberFormat="1" applyFont="1" applyFill="1" applyBorder="1" applyAlignment="1" applyProtection="1">
      <alignment/>
      <protection locked="0"/>
    </xf>
    <xf numFmtId="164" fontId="0" fillId="4" borderId="44" xfId="0" applyFill="1" applyBorder="1" applyAlignment="1" applyProtection="1">
      <alignment horizontal="center" vertical="center"/>
      <protection locked="0"/>
    </xf>
    <xf numFmtId="164" fontId="0" fillId="4" borderId="42" xfId="0" applyFill="1" applyBorder="1" applyAlignment="1" applyProtection="1">
      <alignment/>
      <protection locked="0"/>
    </xf>
    <xf numFmtId="164" fontId="0" fillId="4" borderId="42" xfId="0" applyFill="1" applyBorder="1" applyAlignment="1" applyProtection="1">
      <alignment wrapText="1"/>
      <protection locked="0"/>
    </xf>
    <xf numFmtId="167" fontId="0" fillId="4" borderId="49" xfId="17" applyNumberFormat="1" applyFont="1" applyFill="1" applyBorder="1" applyAlignment="1" applyProtection="1">
      <alignment/>
      <protection locked="0"/>
    </xf>
    <xf numFmtId="164" fontId="0" fillId="4" borderId="51" xfId="0" applyFill="1" applyBorder="1" applyAlignment="1" applyProtection="1">
      <alignment horizontal="center" vertical="center"/>
      <protection locked="0"/>
    </xf>
    <xf numFmtId="164" fontId="0" fillId="4" borderId="52" xfId="0" applyFill="1" applyBorder="1" applyAlignment="1" applyProtection="1">
      <alignment/>
      <protection locked="0"/>
    </xf>
    <xf numFmtId="164" fontId="0" fillId="4" borderId="52" xfId="0" applyFill="1" applyBorder="1" applyAlignment="1" applyProtection="1">
      <alignment wrapText="1"/>
      <protection locked="0"/>
    </xf>
    <xf numFmtId="167" fontId="0" fillId="5" borderId="52" xfId="0" applyNumberFormat="1" applyFill="1" applyBorder="1" applyAlignment="1" applyProtection="1">
      <alignment/>
      <protection/>
    </xf>
    <xf numFmtId="167" fontId="0" fillId="4" borderId="53" xfId="17" applyNumberFormat="1" applyFont="1" applyFill="1" applyBorder="1" applyAlignment="1" applyProtection="1">
      <alignment/>
      <protection locked="0"/>
    </xf>
    <xf numFmtId="164" fontId="0" fillId="5" borderId="46" xfId="0" applyFill="1" applyBorder="1" applyAlignment="1" applyProtection="1">
      <alignment horizontal="center" vertical="center"/>
      <protection/>
    </xf>
    <xf numFmtId="164" fontId="0" fillId="5" borderId="40" xfId="0" applyFill="1" applyBorder="1" applyAlignment="1" applyProtection="1">
      <alignment/>
      <protection/>
    </xf>
    <xf numFmtId="164" fontId="0" fillId="5" borderId="40" xfId="0" applyFont="1" applyFill="1" applyBorder="1" applyAlignment="1" applyProtection="1">
      <alignment/>
      <protection/>
    </xf>
    <xf numFmtId="164" fontId="0" fillId="5" borderId="40" xfId="0" applyFont="1" applyFill="1" applyBorder="1" applyAlignment="1" applyProtection="1">
      <alignment wrapText="1"/>
      <protection/>
    </xf>
    <xf numFmtId="167" fontId="0" fillId="5" borderId="54" xfId="17" applyNumberFormat="1" applyFont="1" applyFill="1" applyBorder="1" applyAlignment="1" applyProtection="1">
      <alignment/>
      <protection/>
    </xf>
    <xf numFmtId="164" fontId="0" fillId="5" borderId="44" xfId="0" applyFill="1" applyBorder="1" applyAlignment="1" applyProtection="1">
      <alignment horizontal="center" vertical="center"/>
      <protection/>
    </xf>
    <xf numFmtId="164" fontId="0" fillId="5" borderId="42" xfId="0" applyFont="1" applyFill="1" applyBorder="1" applyAlignment="1" applyProtection="1">
      <alignment wrapText="1"/>
      <protection/>
    </xf>
    <xf numFmtId="167" fontId="0" fillId="5" borderId="55" xfId="17" applyNumberFormat="1" applyFont="1" applyFill="1" applyBorder="1" applyAlignment="1" applyProtection="1">
      <alignment/>
      <protection/>
    </xf>
    <xf numFmtId="164" fontId="10" fillId="2" borderId="11" xfId="0" applyFont="1" applyFill="1" applyBorder="1" applyAlignment="1" applyProtection="1">
      <alignment horizontal="left" vertical="center" wrapText="1"/>
      <protection/>
    </xf>
    <xf numFmtId="167" fontId="10" fillId="5" borderId="11" xfId="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/>
    </xf>
    <xf numFmtId="164" fontId="10" fillId="7" borderId="11" xfId="0" applyFont="1" applyFill="1" applyBorder="1" applyAlignment="1">
      <alignment/>
    </xf>
    <xf numFmtId="164" fontId="10" fillId="7" borderId="12" xfId="0" applyFont="1" applyFill="1" applyBorder="1" applyAlignment="1">
      <alignment/>
    </xf>
    <xf numFmtId="164" fontId="10" fillId="8" borderId="12" xfId="0" applyFont="1" applyFill="1" applyBorder="1" applyAlignment="1">
      <alignment/>
    </xf>
    <xf numFmtId="164" fontId="0" fillId="0" borderId="46" xfId="0" applyFont="1" applyBorder="1" applyAlignment="1">
      <alignment horizontal="left"/>
    </xf>
    <xf numFmtId="164" fontId="0" fillId="0" borderId="56" xfId="0" applyFont="1" applyBorder="1" applyAlignment="1">
      <alignment horizontal="left"/>
    </xf>
    <xf numFmtId="164" fontId="19" fillId="0" borderId="57" xfId="0" applyFont="1" applyBorder="1" applyAlignment="1">
      <alignment horizontal="left" vertical="center"/>
    </xf>
    <xf numFmtId="164" fontId="19" fillId="0" borderId="58" xfId="0" applyFont="1" applyBorder="1" applyAlignment="1">
      <alignment vertical="center"/>
    </xf>
    <xf numFmtId="164" fontId="19" fillId="0" borderId="58" xfId="0" applyFont="1" applyBorder="1" applyAlignment="1">
      <alignment/>
    </xf>
    <xf numFmtId="164" fontId="19" fillId="0" borderId="58" xfId="0" applyFont="1" applyBorder="1" applyAlignment="1">
      <alignment horizontal="left" vertical="center"/>
    </xf>
    <xf numFmtId="164" fontId="19" fillId="0" borderId="58" xfId="0" applyFont="1" applyBorder="1" applyAlignment="1">
      <alignment horizontal="left" vertical="center" wrapText="1"/>
    </xf>
    <xf numFmtId="164" fontId="19" fillId="0" borderId="59" xfId="0" applyFont="1" applyBorder="1" applyAlignment="1">
      <alignment horizontal="left" vertical="center" wrapText="1"/>
    </xf>
    <xf numFmtId="164" fontId="0" fillId="0" borderId="44" xfId="0" applyFont="1" applyBorder="1" applyAlignment="1">
      <alignment/>
    </xf>
    <xf numFmtId="164" fontId="0" fillId="0" borderId="28" xfId="0" applyFont="1" applyBorder="1" applyAlignment="1">
      <alignment/>
    </xf>
    <xf numFmtId="164" fontId="19" fillId="2" borderId="8" xfId="0" applyFont="1" applyFill="1" applyBorder="1" applyAlignment="1">
      <alignment horizontal="left" vertical="center" wrapText="1"/>
    </xf>
    <xf numFmtId="164" fontId="19" fillId="0" borderId="7" xfId="0" applyFont="1" applyBorder="1" applyAlignment="1">
      <alignment vertical="center"/>
    </xf>
    <xf numFmtId="164" fontId="19" fillId="0" borderId="60" xfId="0" applyFont="1" applyBorder="1" applyAlignment="1">
      <alignment/>
    </xf>
    <xf numFmtId="164" fontId="0" fillId="2" borderId="61" xfId="0" applyFill="1" applyBorder="1" applyAlignment="1">
      <alignment/>
    </xf>
    <xf numFmtId="164" fontId="19" fillId="0" borderId="55" xfId="0" applyFont="1" applyBorder="1" applyAlignment="1">
      <alignment vertical="center" wrapText="1"/>
    </xf>
    <xf numFmtId="164" fontId="0" fillId="2" borderId="62" xfId="0" applyFill="1" applyBorder="1" applyAlignment="1">
      <alignment/>
    </xf>
    <xf numFmtId="164" fontId="0" fillId="2" borderId="45" xfId="0" applyFill="1" applyBorder="1" applyAlignment="1">
      <alignment/>
    </xf>
    <xf numFmtId="164" fontId="20" fillId="0" borderId="7" xfId="0" applyFont="1" applyBorder="1" applyAlignment="1">
      <alignment vertical="center"/>
    </xf>
    <xf numFmtId="164" fontId="0" fillId="2" borderId="63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43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29" xfId="0" applyFill="1" applyBorder="1" applyAlignment="1">
      <alignment/>
    </xf>
    <xf numFmtId="164" fontId="20" fillId="0" borderId="64" xfId="0" applyFont="1" applyBorder="1" applyAlignment="1">
      <alignment vertical="center"/>
    </xf>
    <xf numFmtId="164" fontId="0" fillId="2" borderId="65" xfId="0" applyFill="1" applyBorder="1" applyAlignment="1">
      <alignment/>
    </xf>
    <xf numFmtId="164" fontId="0" fillId="2" borderId="30" xfId="0" applyFill="1" applyBorder="1" applyAlignment="1">
      <alignment/>
    </xf>
    <xf numFmtId="164" fontId="0" fillId="2" borderId="31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28" xfId="0" applyFont="1" applyFill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Fill="1" applyBorder="1" applyAlignment="1">
      <alignment vertical="center" wrapText="1"/>
    </xf>
    <xf numFmtId="164" fontId="0" fillId="0" borderId="28" xfId="0" applyFont="1" applyBorder="1" applyAlignment="1">
      <alignment horizontal="left"/>
    </xf>
    <xf numFmtId="164" fontId="0" fillId="3" borderId="66" xfId="0" applyFont="1" applyFill="1" applyBorder="1" applyAlignment="1">
      <alignment horizontal="left" vertical="center" wrapText="1"/>
    </xf>
    <xf numFmtId="164" fontId="0" fillId="3" borderId="67" xfId="0" applyFont="1" applyFill="1" applyBorder="1" applyAlignment="1">
      <alignment horizontal="left" vertical="center" wrapText="1"/>
    </xf>
    <xf numFmtId="164" fontId="0" fillId="3" borderId="27" xfId="0" applyFont="1" applyFill="1" applyBorder="1" applyAlignment="1">
      <alignment horizontal="left" vertical="center" wrapText="1"/>
    </xf>
    <xf numFmtId="164" fontId="0" fillId="2" borderId="8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0" borderId="68" xfId="0" applyFont="1" applyBorder="1" applyAlignment="1">
      <alignment/>
    </xf>
    <xf numFmtId="164" fontId="0" fillId="0" borderId="69" xfId="0" applyFont="1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0" xfId="0" applyFill="1" applyBorder="1" applyAlignment="1">
      <alignment horizontal="left" vertical="center" wrapText="1"/>
    </xf>
    <xf numFmtId="164" fontId="10" fillId="9" borderId="26" xfId="0" applyFont="1" applyFill="1" applyBorder="1" applyAlignment="1">
      <alignment/>
    </xf>
    <xf numFmtId="164" fontId="10" fillId="9" borderId="11" xfId="0" applyFont="1" applyFill="1" applyBorder="1" applyAlignment="1">
      <alignment/>
    </xf>
    <xf numFmtId="164" fontId="10" fillId="9" borderId="56" xfId="0" applyFont="1" applyFill="1" applyBorder="1" applyAlignment="1">
      <alignment horizontal="left" vertical="top"/>
    </xf>
    <xf numFmtId="164" fontId="0" fillId="0" borderId="50" xfId="0" applyFont="1" applyFill="1" applyBorder="1" applyAlignment="1">
      <alignment horizontal="left" vertical="center" wrapText="1"/>
    </xf>
    <xf numFmtId="164" fontId="0" fillId="0" borderId="56" xfId="0" applyFont="1" applyFill="1" applyBorder="1" applyAlignment="1">
      <alignment horizontal="left" vertical="center" wrapText="1"/>
    </xf>
    <xf numFmtId="164" fontId="0" fillId="0" borderId="56" xfId="0" applyFont="1" applyFill="1" applyBorder="1" applyAlignment="1">
      <alignment vertical="center" wrapText="1"/>
    </xf>
    <xf numFmtId="164" fontId="0" fillId="0" borderId="56" xfId="0" applyFont="1" applyFill="1" applyBorder="1" applyAlignment="1">
      <alignment/>
    </xf>
    <xf numFmtId="164" fontId="0" fillId="0" borderId="28" xfId="0" applyBorder="1" applyAlignment="1">
      <alignment horizontal="left" vertical="top"/>
    </xf>
    <xf numFmtId="164" fontId="0" fillId="0" borderId="44" xfId="0" applyFont="1" applyFill="1" applyBorder="1" applyAlignment="1">
      <alignment horizontal="left" vertical="center" wrapText="1"/>
    </xf>
    <xf numFmtId="164" fontId="0" fillId="0" borderId="28" xfId="0" applyFont="1" applyFill="1" applyBorder="1" applyAlignment="1">
      <alignment horizontal="left" vertical="center" wrapText="1"/>
    </xf>
    <xf numFmtId="164" fontId="0" fillId="0" borderId="68" xfId="0" applyFont="1" applyFill="1" applyBorder="1" applyAlignment="1">
      <alignment vertical="center" wrapText="1"/>
    </xf>
    <xf numFmtId="164" fontId="10" fillId="9" borderId="39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47" xfId="0" applyFont="1" applyFill="1" applyBorder="1" applyAlignment="1">
      <alignment vertical="center" wrapText="1"/>
    </xf>
    <xf numFmtId="164" fontId="0" fillId="0" borderId="28" xfId="0" applyFill="1" applyBorder="1" applyAlignment="1">
      <alignment horizontal="left" vertical="top"/>
    </xf>
    <xf numFmtId="164" fontId="0" fillId="0" borderId="42" xfId="0" applyFont="1" applyFill="1" applyBorder="1" applyAlignment="1">
      <alignment vertical="center" wrapText="1"/>
    </xf>
    <xf numFmtId="164" fontId="0" fillId="0" borderId="28" xfId="0" applyFill="1" applyBorder="1" applyAlignment="1">
      <alignment horizontal="left" vertical="top" wrapText="1"/>
    </xf>
    <xf numFmtId="164" fontId="0" fillId="2" borderId="4" xfId="0" applyFill="1" applyBorder="1" applyAlignment="1">
      <alignment horizontal="left" vertical="center" wrapText="1"/>
    </xf>
    <xf numFmtId="164" fontId="0" fillId="0" borderId="40" xfId="0" applyFont="1" applyFill="1" applyBorder="1" applyAlignment="1">
      <alignment vertical="center" wrapText="1"/>
    </xf>
    <xf numFmtId="164" fontId="0" fillId="0" borderId="28" xfId="0" applyFont="1" applyFill="1" applyBorder="1" applyAlignment="1">
      <alignment vertical="center" wrapText="1"/>
    </xf>
    <xf numFmtId="164" fontId="0" fillId="0" borderId="70" xfId="0" applyFont="1" applyFill="1" applyBorder="1" applyAlignment="1">
      <alignment vertical="center" wrapText="1"/>
    </xf>
    <xf numFmtId="164" fontId="0" fillId="0" borderId="41" xfId="0" applyFont="1" applyFill="1" applyBorder="1" applyAlignment="1">
      <alignment vertical="center" wrapText="1"/>
    </xf>
    <xf numFmtId="164" fontId="0" fillId="0" borderId="53" xfId="0" applyFont="1" applyFill="1" applyBorder="1" applyAlignment="1">
      <alignment horizontal="left" vertical="center" wrapText="1"/>
    </xf>
    <xf numFmtId="164" fontId="0" fillId="0" borderId="68" xfId="0" applyFill="1" applyBorder="1" applyAlignment="1">
      <alignment horizontal="left" vertical="top"/>
    </xf>
    <xf numFmtId="164" fontId="0" fillId="2" borderId="5" xfId="0" applyFont="1" applyFill="1" applyBorder="1" applyAlignment="1">
      <alignment vertical="center" wrapText="1"/>
    </xf>
    <xf numFmtId="164" fontId="0" fillId="2" borderId="29" xfId="0" applyFill="1" applyBorder="1" applyAlignment="1">
      <alignment horizontal="left" vertical="center" wrapText="1"/>
    </xf>
    <xf numFmtId="164" fontId="0" fillId="0" borderId="68" xfId="0" applyFont="1" applyFill="1" applyBorder="1" applyAlignment="1">
      <alignment horizontal="left" vertical="center" wrapText="1"/>
    </xf>
    <xf numFmtId="164" fontId="0" fillId="2" borderId="31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vertical="center"/>
    </xf>
    <xf numFmtId="164" fontId="0" fillId="0" borderId="0" xfId="0" applyBorder="1" applyAlignment="1">
      <alignment horizontal="left" vertical="center" wrapText="1"/>
    </xf>
    <xf numFmtId="164" fontId="0" fillId="0" borderId="0" xfId="0" applyBorder="1" applyAlignment="1">
      <alignment horizontal="left" vertical="center"/>
    </xf>
    <xf numFmtId="164" fontId="0" fillId="0" borderId="0" xfId="0" applyFill="1" applyBorder="1" applyAlignment="1">
      <alignment horizontal="left" vertical="center"/>
    </xf>
    <xf numFmtId="164" fontId="0" fillId="2" borderId="0" xfId="0" applyFill="1" applyBorder="1" applyAlignment="1">
      <alignment horizontal="left" vertical="center" wrapText="1"/>
    </xf>
    <xf numFmtId="164" fontId="0" fillId="0" borderId="0" xfId="0" applyBorder="1" applyAlignment="1">
      <alignment vertical="center"/>
    </xf>
    <xf numFmtId="164" fontId="10" fillId="0" borderId="7" xfId="0" applyFont="1" applyBorder="1" applyAlignment="1">
      <alignment horizontal="center"/>
    </xf>
    <xf numFmtId="164" fontId="19" fillId="0" borderId="7" xfId="0" applyFont="1" applyBorder="1" applyAlignment="1">
      <alignment horizontal="left" vertical="center" wrapText="1"/>
    </xf>
    <xf numFmtId="164" fontId="19" fillId="0" borderId="7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20" fillId="0" borderId="7" xfId="0" applyFont="1" applyBorder="1" applyAlignment="1">
      <alignment/>
    </xf>
    <xf numFmtId="164" fontId="10" fillId="10" borderId="11" xfId="0" applyFont="1" applyFill="1" applyBorder="1" applyAlignment="1">
      <alignment/>
    </xf>
    <xf numFmtId="164" fontId="0" fillId="0" borderId="68" xfId="0" applyFont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nétaire 2" xfId="20"/>
    <cellStyle name="Monétaire 2 2" xfId="21"/>
    <cellStyle name="Monétaire 2 3" xfId="22"/>
    <cellStyle name="Monétaire 3" xfId="23"/>
    <cellStyle name="Monétaire 3 2" xfId="24"/>
    <cellStyle name="Monétaire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152400</xdr:rowOff>
    </xdr:from>
    <xdr:to>
      <xdr:col>0</xdr:col>
      <xdr:colOff>1457325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11620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1504950</xdr:colOff>
      <xdr:row>0</xdr:row>
      <xdr:rowOff>85725</xdr:rowOff>
    </xdr:from>
    <xdr:to>
      <xdr:col>4</xdr:col>
      <xdr:colOff>771525</xdr:colOff>
      <xdr:row>6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85725"/>
          <a:ext cx="1057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1076325</xdr:colOff>
      <xdr:row>0</xdr:row>
      <xdr:rowOff>104775</xdr:rowOff>
    </xdr:from>
    <xdr:to>
      <xdr:col>10</xdr:col>
      <xdr:colOff>1095375</xdr:colOff>
      <xdr:row>5</xdr:row>
      <xdr:rowOff>190500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0" y="104775"/>
          <a:ext cx="12001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N?">
      <sharedItems containsSemiMixedTypes="0" containsString="0" containsMixedTypes="0" containsNumber="1" containsInteger="1" count="1">
        <n v="1"/>
      </sharedItems>
    </cacheField>
    <cacheField name="Libell? de la d?pense">
      <sharedItems containsString="0" containsBlank="1" count="1">
        <m/>
      </sharedItems>
    </cacheField>
    <cacheField name="Sous op?ration">
      <sharedItems containsString="0" containsBlank="1" count="1">
        <m/>
      </sharedItems>
    </cacheField>
    <cacheField name="Postes de d?pense">
      <sharedItems containsString="0" containsBlank="1" count="1">
        <m/>
      </sharedItems>
    </cacheField>
    <cacheField name="Montant calculé (€ HT)">
      <sharedItems containsSemiMixedTypes="0" containsString="0" containsMixedTypes="0" containsNumber="1" containsInteger="1" count="1">
        <n v="0"/>
      </sharedItems>
    </cacheField>
    <cacheField name="Montant demandé (€ HT)">
      <sharedItems containsSemiMixedTypes="0" containsString="0" containsMixedTypes="0" containsNumber="1" containsInteger="1" count="1">
        <n v="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J24" sheet="Charges d'amortissement"/>
  </cacheSource>
  <cacheFields count="8">
    <cacheField name="Sous op?ration">
      <sharedItems containsBlank="1" containsMixedTypes="0" count="4">
        <m/>
        <s v="Coordination du projet"/>
        <s v="Coûts directs"/>
        <s v="Communication - Sensibilisation"/>
      </sharedItems>
    </cacheField>
    <cacheField name="Postes de d?pense">
      <sharedItems containsBlank="1" containsMixedTypes="0" count="2">
        <m/>
        <s v="Contributions en nature"/>
      </sharedItems>
    </cacheField>
    <cacheField name="Montant de l'achat">
      <sharedItems containsString="0" containsBlank="1" count="1">
        <m/>
      </sharedItems>
    </cacheField>
    <cacheField name="Dur?e amortissement">
      <sharedItems containsString="0" containsBlank="1" count="1">
        <m/>
      </sharedItems>
    </cacheField>
    <cacheField name="Temps d'utilisation sur l'op?ration">
      <sharedItems containsString="0" containsBlank="1" count="1">
        <m/>
      </sharedItems>
    </cacheField>
    <cacheField name="Unit?">
      <sharedItems containsString="0" containsBlank="1" count="1">
        <m/>
      </sharedItems>
    </cacheField>
    <cacheField name="Montant calcul?">
      <sharedItems containsString="0" containsBlank="1" containsMixedTypes="0" containsNumber="1" containsInteger="1" count="2">
        <n v="0"/>
        <m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remunerationsurfraisreels" sheet="Rémunération sur frais réels"/>
  </cacheSource>
  <cacheFields count="10">
    <cacheField name="N?">
      <sharedItems containsString="0" containsBlank="1" containsMixedTypes="0" containsNumber="1" containsInteger="1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m/>
      </sharedItems>
    </cacheField>
    <cacheField name="Nom de l'intervenant">
      <sharedItems containsString="0" containsBlank="1" count="1">
        <m/>
      </sharedItems>
    </cacheField>
    <cacheField name="Sous op?ration">
      <sharedItems containsBlank="1" containsMixedTypes="0" count="4">
        <m/>
        <s v="Coordination du projet"/>
        <s v="Coûts directs"/>
        <s v="Communication - Sensibilisation"/>
      </sharedItems>
    </cacheField>
    <cacheField name="Postes de d?pense">
      <sharedItems containsBlank="1" containsMixedTypes="0" count="5">
        <m/>
        <s v="Salaire chercheur"/>
        <s v="Salaire directeur"/>
        <s v="Salaire ingénieur"/>
        <s v="Salaire technicien"/>
      </sharedItems>
    </cacheField>
    <cacheField name="Salaire brut charg? de la p?riode consid?r?e">
      <sharedItems containsString="0" containsBlank="1" count="1">
        <m/>
      </sharedItems>
    </cacheField>
    <cacheField name="Temps travaill? sur la p?riode consid?r?e">
      <sharedItems containsString="0" containsBlank="1" count="1">
        <m/>
      </sharedItems>
    </cacheField>
    <cacheField name="Temps travaill? sur l'op?ration">
      <sharedItems containsString="0" containsBlank="1" count="1">
        <m/>
      </sharedItems>
    </cacheField>
    <cacheField name="Unit?">
      <sharedItems containsString="0" containsBlank="1" count="1">
        <m/>
      </sharedItems>
    </cacheField>
    <cacheField name="Montant calculé (€ HT)">
      <sharedItems containsSemiMixedTypes="0" containsString="0" containsMixedTypes="0" containsNumber="1" containsInteger="1" count="1">
        <n v="0"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fraisr?els"/>
  </cacheSource>
  <cacheFields count="6">
    <cacheField name="N?">
      <sharedItems containsString="0" containsBlank="1" containsMixedTypes="0" containsNumber="1" containsInteger="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m/>
      </sharedItems>
    </cacheField>
    <cacheField name="Libell? de la d?pense">
      <sharedItems containsString="0" containsBlank="1" count="1">
        <m/>
      </sharedItems>
    </cacheField>
    <cacheField name="Sous op?ration">
      <sharedItems containsBlank="1" containsMixedTypes="0" count="4">
        <m/>
        <s v="Coordination du projet"/>
        <s v="Coûts directs"/>
        <s v="Communication - Sensibilisation"/>
      </sharedItems>
    </cacheField>
    <cacheField name="Postes de d?pense">
      <sharedItems containsBlank="1" containsMixedTypes="0" count="3">
        <m/>
        <s v="Billets d'avion"/>
        <s v="Autres dépenses sur frais réels"/>
      </sharedItems>
    </cacheField>
    <cacheField name="Nom de l'agent">
      <sharedItems containsString="0" containsBlank="1" count="1">
        <m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N?">
      <sharedItems containsString="0" containsBlank="1" containsMixedTypes="0" containsNumber="1" containsInteger="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m/>
      </sharedItems>
    </cacheField>
    <cacheField name="Libell? de la d?pense">
      <sharedItems containsString="0" containsBlank="1" count="1">
        <m/>
      </sharedItems>
    </cacheField>
    <cacheField name="Nom de l'agent">
      <sharedItems containsString="0" containsBlank="1" count="1">
        <m/>
      </sharedItems>
    </cacheField>
    <cacheField name="Sous op?ration">
      <sharedItems containsBlank="1" containsMixedTypes="0" count="4">
        <m/>
        <s v="Coordination du projet"/>
        <s v="Coûts directs"/>
        <s v="Communication - Sensibilisation"/>
      </sharedItems>
    </cacheField>
    <cacheField name="Postes de d?pense">
      <sharedItems containsBlank="1" containsMixedTypes="0" count="3">
        <m/>
        <s v="Frais professionnels mission"/>
        <s v="Frais professionnels hors mission"/>
      </sharedItems>
    </cacheField>
    <cacheField name="Type v?hicule">
      <sharedItems containsString="0" containsBlank="1" count="1">
        <m/>
      </sharedItems>
    </cacheField>
    <cacheField name="Quantit?">
      <sharedItems containsString="0" containsBlank="1" count="1">
        <m/>
      </sharedItems>
    </cacheField>
    <cacheField name="Unit?">
      <sharedItems containsBlank="1" containsMixedTypes="0" count="2">
        <m/>
        <s v="Km"/>
      </sharedItems>
    </cacheField>
    <cacheField name="Montant calculé (€ HT)">
      <sharedItems containsSemiMixedTypes="0" containsString="0" containsMixedTypes="0" containsNumber="1" containsInteger="1" count="1">
        <n v="0"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surdevis" sheet="Sur devis"/>
  </cacheSource>
  <cacheFields count="9">
    <cacheField name="N?">
      <sharedItems containsString="0" containsBlank="1" containsMixedTypes="0" containsNumber="1" containsInteger="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m/>
      </sharedItems>
    </cacheField>
    <cacheField name="Libell? de la d?pense">
      <sharedItems containsString="0" containsBlank="1" count="1">
        <m/>
      </sharedItems>
    </cacheField>
    <cacheField name="Sous op?ration">
      <sharedItems containsBlank="1" containsMixedTypes="0" count="5">
        <m/>
        <s v="Publicité européenne"/>
        <s v="Coordination du projet"/>
        <s v="Coûts directs"/>
        <s v="Communication - Sensibilisation"/>
      </sharedItems>
    </cacheField>
    <cacheField name="Postes de d?pense">
      <sharedItems containsBlank="1" containsMixedTypes="0" count="3">
        <m/>
        <s v="Achats de prestation"/>
        <s v="Achats d'équipements"/>
      </sharedItems>
    </cacheField>
    <cacheField name="Nom du Fournisseur ">
      <sharedItems containsString="0" containsBlank="1" count="1">
        <m/>
      </sharedItems>
    </cacheField>
    <cacheField name="N? devis">
      <sharedItems containsString="0" containsBlank="1" count="1">
        <m/>
      </sharedItems>
    </cacheField>
    <cacheField name="Date devis">
      <sharedItems containsString="0" containsBlank="1" count="1">
        <m/>
      </sharedItems>
    </cacheField>
    <cacheField name="Montant du devis (€ HT)">
      <sharedItems containsString="0" containsBlank="1" containsMixedTypes="0" containsNumber="1" containsInteger="1" count="2">
        <m/>
        <n v="0"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93:C97" firstHeaderRow="2" firstDataRow="2" firstDataCol="0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Items count="3">
    <i/>
    <i/>
    <i/>
  </rowItems>
  <colItems count="3">
    <i/>
    <i/>
    <i/>
  </colItems>
  <dataFields count="1">
    <dataField name="Somme de Montant demandé (€ HT)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5" cacheId="2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41:C150" firstHeaderRow="2" firstDataRow="2" firstDataCol="2"/>
  <pivotFields count="8">
    <pivotField axis="axisRow" compact="0" showAll="0">
      <items count="5">
        <item x="0"/>
        <item x="1"/>
        <item x="2"/>
        <item x="3"/>
        <item t="default"/>
      </items>
    </pivotField>
    <pivotField axis="axisRow" compact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1"/>
  </rowFields>
  <rowItems count="8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7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9" cacheId="3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30:C48" firstHeaderRow="2" firstDataRow="2" firstDataCol="2"/>
  <pivotFields count="10">
    <pivotField compact="0" outline="0" subtotalTop="0" showAll="0"/>
    <pivotField compact="0" outline="0" subtotalTop="0" showAll="0"/>
    <pivotField axis="axisRow" compact="0" showAll="0">
      <items count="5">
        <item x="0"/>
        <item x="1"/>
        <item x="2"/>
        <item x="3"/>
        <item t="default"/>
      </items>
    </pivotField>
    <pivotField axis="axisRow" compact="0" showAll="0" defaultSubtotal="0">
      <items count="5">
        <item x="0"/>
        <item x="1"/>
        <item x="2"/>
        <item x="3"/>
        <item x="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2"/>
    <field x="3"/>
  </rowFields>
  <rowItems count="17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9" baseField="4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2" cacheId="4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66:C78" firstHeaderRow="2" firstDataRow="2" firstDataCol="2"/>
  <pivotFields count="6">
    <pivotField compact="0" outline="0" subtotalTop="0" showAll="0"/>
    <pivotField compact="0" outline="0" subtotalTop="0" showAll="0"/>
    <pivotField axis="axisRow" compact="0" showAll="0">
      <items count="5">
        <item x="0"/>
        <item x="1"/>
        <item x="2"/>
        <item x="3"/>
        <item t="default"/>
      </items>
    </pivotField>
    <pivotField axis="axisRow" compact="0" showAll="0" defaultSubtotal="0">
      <items count="3">
        <item x="0"/>
        <item x="1"/>
        <item x="2"/>
      </items>
    </pivotField>
    <pivotField compact="0" outline="0" subtotalTop="0" showAll="0"/>
    <pivotField dataField="1" compact="0" outline="0" subtotalTop="0" showAll="0"/>
  </pivotFields>
  <rowFields count="2">
    <field x="2"/>
    <field x="3"/>
  </rowFields>
  <rowItems count="11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3" cacheId="5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14:C126" firstHeaderRow="2" firstDataRow="2" firstDataCol="2"/>
  <pivotFields count="10">
    <pivotField compact="0" outline="0" subtotalTop="0" showAll="0"/>
    <pivotField compact="0" outline="0" subtotalTop="0" showAll="0"/>
    <pivotField compact="0" outline="0" subtotalTop="0" showAll="0"/>
    <pivotField axis="axisRow" compact="0" showAll="0">
      <items count="5">
        <item x="0"/>
        <item x="1"/>
        <item x="2"/>
        <item x="3"/>
        <item t="default"/>
      </items>
    </pivotField>
    <pivotField axis="axisRow" compact="0" showAll="0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3"/>
    <field x="4"/>
  </rowFields>
  <rowItems count="11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9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30" cacheId="6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3:C18" firstHeaderRow="2" firstDataRow="2" firstDataCol="2"/>
  <pivotFields count="9">
    <pivotField compact="0" outline="0" subtotalTop="0" showAll="0"/>
    <pivotField compact="0" outline="0" subtotalTop="0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2"/>
    <field x="3"/>
  </rowFields>
  <rowItems count="14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8" baseField="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3"/>
  <sheetViews>
    <sheetView tabSelected="1" zoomScale="85" zoomScaleNormal="85" workbookViewId="0" topLeftCell="A1">
      <selection activeCell="F46" sqref="F46"/>
    </sheetView>
  </sheetViews>
  <sheetFormatPr defaultColWidth="11.421875" defaultRowHeight="15"/>
  <cols>
    <col min="1" max="1" width="25.140625" style="1" customWidth="1"/>
    <col min="2" max="2" width="26.57421875" style="1" customWidth="1"/>
    <col min="3" max="3" width="20.57421875" style="1" customWidth="1"/>
    <col min="4" max="4" width="26.8515625" style="1" customWidth="1"/>
    <col min="5" max="6" width="17.7109375" style="1" customWidth="1"/>
    <col min="7" max="7" width="11.7109375" style="1" customWidth="1"/>
    <col min="8" max="8" width="1.28515625" style="1" customWidth="1"/>
    <col min="9" max="11" width="17.7109375" style="1" customWidth="1"/>
    <col min="12" max="16384" width="11.421875" style="1" customWidth="1"/>
  </cols>
  <sheetData>
    <row r="1" spans="1:11" ht="1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8" t="s">
        <v>0</v>
      </c>
      <c r="B6" s="9"/>
      <c r="C6" s="6"/>
      <c r="D6" s="6"/>
      <c r="E6" s="6"/>
      <c r="F6" s="6"/>
      <c r="G6" s="6"/>
      <c r="H6" s="6"/>
      <c r="I6" s="6"/>
      <c r="J6" s="6"/>
      <c r="K6" s="7"/>
    </row>
    <row r="7" spans="1:11" ht="15">
      <c r="A7" s="10"/>
      <c r="B7" s="9"/>
      <c r="C7" s="6"/>
      <c r="D7" s="6"/>
      <c r="E7" s="6"/>
      <c r="F7" s="6"/>
      <c r="G7" s="6"/>
      <c r="H7" s="6"/>
      <c r="I7" s="6"/>
      <c r="J7" s="6"/>
      <c r="K7" s="7"/>
    </row>
    <row r="8" spans="1:11" ht="20.25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0.2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5" customHeight="1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>
      <c r="A12" s="16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15">
      <c r="A14" s="17" t="s">
        <v>4</v>
      </c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5">
      <c r="A16" s="17" t="s">
        <v>5</v>
      </c>
      <c r="B16" s="20"/>
      <c r="C16" s="20"/>
      <c r="D16" s="21" t="s">
        <v>6</v>
      </c>
      <c r="E16" s="20"/>
      <c r="F16" s="20"/>
      <c r="G16" s="20"/>
      <c r="H16" s="18"/>
      <c r="I16" s="22"/>
      <c r="J16" s="22"/>
      <c r="K16" s="23"/>
    </row>
    <row r="17" spans="1:11" ht="1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8.75">
      <c r="A18" s="27" t="s">
        <v>7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8.75">
      <c r="A19" s="27" t="s">
        <v>8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5">
      <c r="A20" s="29" t="s">
        <v>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>
      <c r="A21" s="30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1.75">
      <c r="A22" s="31" t="s">
        <v>11</v>
      </c>
      <c r="B22" s="25"/>
      <c r="C22" s="25"/>
      <c r="D22" s="25"/>
      <c r="E22" s="32" t="s">
        <v>12</v>
      </c>
      <c r="F22" s="32"/>
      <c r="G22" s="32"/>
      <c r="H22" s="32"/>
      <c r="I22" s="32"/>
      <c r="J22" s="32"/>
      <c r="K22" s="26"/>
    </row>
    <row r="23" spans="1:11" ht="16.5" customHeight="1">
      <c r="A23" s="31"/>
      <c r="B23" s="25"/>
      <c r="C23" s="25"/>
      <c r="D23" s="25"/>
      <c r="E23" s="33" t="s">
        <v>13</v>
      </c>
      <c r="F23" s="33"/>
      <c r="G23" s="33"/>
      <c r="H23" s="33"/>
      <c r="I23" s="33"/>
      <c r="J23" s="33"/>
      <c r="K23" s="26"/>
    </row>
    <row r="24" spans="1:11" ht="16.5" customHeight="1">
      <c r="A24" s="34" t="s">
        <v>14</v>
      </c>
      <c r="B24" s="34"/>
      <c r="C24" s="35" t="s">
        <v>15</v>
      </c>
      <c r="D24" s="25"/>
      <c r="E24" s="36" t="s">
        <v>16</v>
      </c>
      <c r="F24" s="36"/>
      <c r="G24" s="36"/>
      <c r="H24" s="36"/>
      <c r="I24" s="36"/>
      <c r="J24" s="36"/>
      <c r="K24" s="26"/>
    </row>
    <row r="25" spans="1:11" ht="21.75">
      <c r="A25" s="37" t="s">
        <v>17</v>
      </c>
      <c r="B25" s="38"/>
      <c r="C25" s="39">
        <f>'Sur devis'!I30</f>
        <v>0</v>
      </c>
      <c r="D25" s="25"/>
      <c r="E25" s="40"/>
      <c r="F25" s="40"/>
      <c r="G25" s="40"/>
      <c r="H25" s="25"/>
      <c r="I25" s="25"/>
      <c r="J25" s="25"/>
      <c r="K25" s="26"/>
    </row>
    <row r="26" spans="1:11" ht="16.5" customHeight="1">
      <c r="A26" s="41" t="s">
        <v>18</v>
      </c>
      <c r="B26" s="42"/>
      <c r="C26" s="43">
        <f>'Rémunération sur frais réels'!J33</f>
        <v>0</v>
      </c>
      <c r="D26" s="25"/>
      <c r="E26" s="44" t="s">
        <v>19</v>
      </c>
      <c r="F26" s="44"/>
      <c r="G26" s="44"/>
      <c r="H26" s="44"/>
      <c r="I26" s="45" t="s">
        <v>15</v>
      </c>
      <c r="J26" s="45"/>
      <c r="K26" s="26"/>
    </row>
    <row r="27" spans="1:11" ht="15.75">
      <c r="A27" s="41" t="s">
        <v>20</v>
      </c>
      <c r="B27" s="42"/>
      <c r="C27" s="43">
        <f>'Frais réels'!F28</f>
        <v>0</v>
      </c>
      <c r="D27" s="25"/>
      <c r="E27" s="46" t="s">
        <v>21</v>
      </c>
      <c r="F27" s="46"/>
      <c r="G27" s="46"/>
      <c r="H27" s="46"/>
      <c r="I27" s="47">
        <f>GETPIVOTDATA("Montant demandé (€ HT)",TCD!$A$3,"Sous opération","Coordination du projet","Postes de dépense",Synthèse!E27)+GETPIVOTDATA("Montant demandé (€ HT)",TCD!$A$3,"Sous opération","Coûts directs","Postes de dépense",Synthèse!E27)+GETPIVOTDATA("Montant demandé (€ HT)",TCD!$A$3,"Sous opération","Communication - Sensibilisation","Postes de dépense",Synthèse!E27)+GETPIVOTDATA("Montant demandé (€ HT)",TCD!$A$3,"Sous opération","Publicité européenne","Postes de dépense",Synthèse!E27)</f>
        <v>0</v>
      </c>
      <c r="J27" s="47"/>
      <c r="K27" s="26"/>
    </row>
    <row r="28" spans="1:11" ht="15.75" customHeight="1">
      <c r="A28" s="41" t="s">
        <v>22</v>
      </c>
      <c r="B28" s="42"/>
      <c r="C28" s="43">
        <f>Proratisés!F4</f>
        <v>0</v>
      </c>
      <c r="D28" s="25"/>
      <c r="E28" s="48" t="s">
        <v>23</v>
      </c>
      <c r="F28" s="48"/>
      <c r="G28" s="48"/>
      <c r="H28" s="48"/>
      <c r="I28" s="49">
        <f>GETPIVOTDATA("Montant demandé (€ HT)",TCD!$A$3,"Sous opération","Coordination du projet","Postes de dépense",Synthèse!E28)+GETPIVOTDATA("Montant demandé (€ HT)",TCD!$A$3,"Sous opération","Coûts directs","Postes de dépense",Synthèse!E28)+GETPIVOTDATA("Montant demandé (€ HT)",TCD!$A$3,"Sous opération","Communication - Sensibilisation","Postes de dépense",Synthèse!E28)+GETPIVOTDATA("Montant demandé (€ HT)",TCD!$A$3,"Sous opération","Publicité européenne","Postes de dépense",Synthèse!E28)</f>
        <v>0</v>
      </c>
      <c r="J28" s="49"/>
      <c r="K28" s="26"/>
    </row>
    <row r="29" spans="1:11" ht="15.75" customHeight="1">
      <c r="A29" s="41" t="s">
        <v>24</v>
      </c>
      <c r="B29" s="42"/>
      <c r="C29" s="43">
        <f>Barèmes!J28</f>
        <v>0</v>
      </c>
      <c r="D29" s="25"/>
      <c r="E29" s="48" t="s">
        <v>25</v>
      </c>
      <c r="F29" s="48"/>
      <c r="G29" s="48"/>
      <c r="H29" s="48"/>
      <c r="I29" s="49">
        <f>GETPIVOTDATA("Montant demandé (€ HT)",TCD!$A$30,"Sous opération","Coordination du projet","Postes de dépense",Synthèse!E29)+GETPIVOTDATA("Montant demandé (€ HT)",TCD!$A$30,"Sous opération","Coûts directs","Postes de dépense",Synthèse!E29)+GETPIVOTDATA("Montant demandé (€ HT)",TCD!$A$30,"Sous opération","Communication - Sensibilisation","Postes de dépense",Synthèse!E29)</f>
        <v>0</v>
      </c>
      <c r="J29" s="49"/>
      <c r="K29" s="26"/>
    </row>
    <row r="30" spans="1:11" ht="16.5" customHeight="1">
      <c r="A30" s="50" t="s">
        <v>26</v>
      </c>
      <c r="B30" s="42"/>
      <c r="C30" s="43">
        <f>'Charges d''amortissement'!J25</f>
        <v>0</v>
      </c>
      <c r="D30" s="25"/>
      <c r="E30" s="48" t="s">
        <v>27</v>
      </c>
      <c r="F30" s="48"/>
      <c r="G30" s="48"/>
      <c r="H30" s="48"/>
      <c r="I30" s="49">
        <f>GETPIVOTDATA("Montant demandé (€ HT)",TCD!$A$30,"Sous opération","Coordination du projet","Postes de dépense",Synthèse!E30)+GETPIVOTDATA("Montant demandé (€ HT)",TCD!$A$30,"Sous opération","Coûts directs","Postes de dépense",Synthèse!E30)+GETPIVOTDATA("Montant demandé (€ HT)",TCD!$A$30,"Sous opération","Communication - Sensibilisation","Postes de dépense",Synthèse!E30)</f>
        <v>0</v>
      </c>
      <c r="J30" s="49"/>
      <c r="K30" s="26"/>
    </row>
    <row r="31" spans="1:11" ht="16.5" customHeight="1">
      <c r="A31" s="44" t="s">
        <v>28</v>
      </c>
      <c r="B31" s="44"/>
      <c r="C31" s="51">
        <f>SUM(C25:C30)</f>
        <v>0</v>
      </c>
      <c r="D31" s="25"/>
      <c r="E31" s="48" t="s">
        <v>29</v>
      </c>
      <c r="F31" s="48"/>
      <c r="G31" s="48"/>
      <c r="H31" s="48"/>
      <c r="I31" s="49">
        <f>GETPIVOTDATA("Montant demandé (€ HT)",TCD!$A$30,"Sous opération","Coordination du projet","Postes de dépense",Synthèse!E31)+GETPIVOTDATA("Montant demandé (€ HT)",TCD!$A$30,"Sous opération","Coûts directs","Postes de dépense",Synthèse!E31)+GETPIVOTDATA("Montant demandé (€ HT)",TCD!$A$30,"Sous opération","Communication - Sensibilisation","Postes de dépense",Synthèse!E31)</f>
        <v>0</v>
      </c>
      <c r="J31" s="49"/>
      <c r="K31" s="26"/>
    </row>
    <row r="32" spans="1:11" ht="16.5" customHeight="1">
      <c r="A32" s="24"/>
      <c r="B32" s="25"/>
      <c r="C32" s="25"/>
      <c r="D32" s="25"/>
      <c r="E32" s="48" t="s">
        <v>30</v>
      </c>
      <c r="F32" s="48"/>
      <c r="G32" s="48"/>
      <c r="H32" s="48"/>
      <c r="I32" s="49">
        <f>GETPIVOTDATA("Montant demandé (€ HT)",TCD!$A$30,"Sous opération","Coordination du projet","Postes de dépense",Synthèse!E32)+GETPIVOTDATA("Montant demandé (€ HT)",TCD!$A$30,"Sous opération","Coûts directs","Postes de dépense",Synthèse!E32)+GETPIVOTDATA("Montant demandé (€ HT)",TCD!$A$30,"Sous opération","Communication - Sensibilisation","Postes de dépense",Synthèse!E32)</f>
        <v>0</v>
      </c>
      <c r="J32" s="49"/>
      <c r="K32" s="26"/>
    </row>
    <row r="33" spans="1:11" ht="16.5" customHeight="1">
      <c r="A33" s="44" t="s">
        <v>31</v>
      </c>
      <c r="B33" s="44"/>
      <c r="C33" s="35" t="s">
        <v>15</v>
      </c>
      <c r="D33" s="25"/>
      <c r="E33" s="48" t="s">
        <v>32</v>
      </c>
      <c r="F33" s="48"/>
      <c r="G33" s="48"/>
      <c r="H33" s="48"/>
      <c r="I33" s="49">
        <f>GETPIVOTDATA("Montant demandé (€ HT)",TCD!$A$66,"Sous opération","Coordination du projet","Postes de dépense",Synthèse!E33)+GETPIVOTDATA("Montant demandé (€ HT)",TCD!$A$66,"Sous opération","Coûts directs","Postes de dépense",Synthèse!E33)+GETPIVOTDATA("Montant demandé (€ HT)",TCD!$A$66,"Sous opération","Communication - Sensibilisation","Postes de dépense",Synthèse!E33)</f>
        <v>0</v>
      </c>
      <c r="J33" s="49"/>
      <c r="K33" s="26"/>
    </row>
    <row r="34" spans="1:11" ht="16.5" customHeight="1">
      <c r="A34" s="52" t="s">
        <v>33</v>
      </c>
      <c r="B34" s="53"/>
      <c r="C34" s="54">
        <f>GETPIVOTDATA("Montant demandé (€ HT)",TCD!$A$3,"Sous opération",A34)</f>
        <v>0</v>
      </c>
      <c r="D34" s="25"/>
      <c r="E34" s="48" t="s">
        <v>34</v>
      </c>
      <c r="F34" s="48"/>
      <c r="G34" s="48"/>
      <c r="H34" s="48"/>
      <c r="I34" s="49">
        <f>GETPIVOTDATA("Montant demandé (€ HT)",TCD!$A$66,"Sous opération","Coordination du projet","Postes de dépense",Synthèse!E34)+GETPIVOTDATA("Montant demandé (€ HT)",TCD!$A$66,"Sous opération","Coûts directs","Postes de dépense",Synthèse!E34)+GETPIVOTDATA("Montant demandé (€ HT)",TCD!$A$66,"Sous opération","Communication - Sensibilisation","Postes de dépense",Synthèse!E34)</f>
        <v>0</v>
      </c>
      <c r="J34" s="49"/>
      <c r="K34" s="26"/>
    </row>
    <row r="35" spans="1:11" ht="15.75" customHeight="1">
      <c r="A35" s="55" t="s">
        <v>35</v>
      </c>
      <c r="B35" s="56"/>
      <c r="C35" s="54" t="e">
        <f>GETPIVOTDATA("Montant demandé (€ HT)",TCD!$A$93,"Sous opération",,"Postes de dépense",)</f>
        <v>#REF!</v>
      </c>
      <c r="D35" s="25"/>
      <c r="E35" s="48" t="s">
        <v>36</v>
      </c>
      <c r="F35" s="48"/>
      <c r="G35" s="48"/>
      <c r="H35" s="48"/>
      <c r="I35" s="49" t="e">
        <f>GETPIVOTDATA("Montant demandé (€ HT)",TCD!$A$93,"Sous opération",,"Postes de dépense",)</f>
        <v>#REF!</v>
      </c>
      <c r="J35" s="49"/>
      <c r="K35" s="26"/>
    </row>
    <row r="36" spans="1:11" ht="16.5" customHeight="1">
      <c r="A36" s="57" t="s">
        <v>37</v>
      </c>
      <c r="B36" s="56"/>
      <c r="C36" s="54">
        <f>GETPIVOTDATA("Montant demandé (€ HT)",TCD!$A$3,"Sous opération",A36)+GETPIVOTDATA("Montant demandé (€ HT)",TCD!$A$30,"Sous opération",A36)+GETPIVOTDATA("Montant demandé (€ HT)",TCD!$A$66,"Sous opération",A36)+GETPIVOTDATA("Montant demandé (€ HT)",TCD!$A$114,"Sous opération",A36)+GETPIVOTDATA("Montant demandé (€ HT)",TCD!$A$141,"Sous opération",A36)</f>
        <v>0</v>
      </c>
      <c r="D36" s="25"/>
      <c r="E36" s="48" t="s">
        <v>38</v>
      </c>
      <c r="F36" s="48"/>
      <c r="G36" s="48"/>
      <c r="H36" s="48"/>
      <c r="I36" s="49">
        <f>GETPIVOTDATA("Montant demandé (€ HT)",TCD!$A$114,"Sous opération","Coordination du projet","Postes de dépense",Synthèse!E36)+GETPIVOTDATA("Montant demandé (€ HT)",TCD!$A$114,"Sous opération","Coûts directs","Postes de dépense",Synthèse!E36)+GETPIVOTDATA("Montant demandé (€ HT)",TCD!$A$114,"Sous opération","Communication - Sensibilisation","Postes de dépense",Synthèse!E36)</f>
        <v>0</v>
      </c>
      <c r="J36" s="49"/>
      <c r="K36" s="26"/>
    </row>
    <row r="37" spans="1:13" ht="15.75" customHeight="1">
      <c r="A37" s="57" t="s">
        <v>39</v>
      </c>
      <c r="B37" s="56"/>
      <c r="C37" s="54">
        <f>GETPIVOTDATA("Montant demandé (€ HT)",TCD!$A$3,"Sous opération",A37)+GETPIVOTDATA("Montant demandé (€ HT)",TCD!$A$30,"Sous opération",A37)+GETPIVOTDATA("Montant demandé (€ HT)",TCD!$A$66,"Sous opération",A37)+GETPIVOTDATA("Montant demandé (€ HT)",TCD!$A$114,"Sous opération",A37)+GETPIVOTDATA("Montant demandé (€ HT)",TCD!$A$141,"Sous opération",A37)</f>
        <v>0</v>
      </c>
      <c r="D37" s="25"/>
      <c r="E37" s="48" t="s">
        <v>40</v>
      </c>
      <c r="F37" s="48"/>
      <c r="G37" s="48"/>
      <c r="H37" s="48"/>
      <c r="I37" s="49">
        <f>GETPIVOTDATA("Montant demandé (€ HT)",TCD!$A$114,"Sous opération","Coordination du projet","Postes de dépense",Synthèse!E37)+GETPIVOTDATA("Montant demandé (€ HT)",TCD!$A$114,"Sous opération","Coûts directs","Postes de dépense",Synthèse!E37)+GETPIVOTDATA("Montant demandé (€ HT)",TCD!$A$114,"Sous opération","Communication - Sensibilisation","Postes de dépense",Synthèse!E37)</f>
        <v>0</v>
      </c>
      <c r="J37" s="49"/>
      <c r="K37" s="26"/>
      <c r="M37" s="58"/>
    </row>
    <row r="38" spans="1:11" ht="15.75" customHeight="1">
      <c r="A38" s="59" t="s">
        <v>41</v>
      </c>
      <c r="B38" s="60"/>
      <c r="C38" s="54">
        <f>GETPIVOTDATA("Montant demandé (€ HT)",TCD!$A$3,"Sous opération",A38)+GETPIVOTDATA("Montant demandé (€ HT)",TCD!$A$30,"Sous opération",A38)+GETPIVOTDATA("Montant demandé (€ HT)",TCD!$A$66,"Sous opération",A38)+GETPIVOTDATA("Montant demandé (€ HT)",TCD!$A$114,"Sous opération",A38)+GETPIVOTDATA("Montant demandé (€ HT)",TCD!$A$141,"Sous opération",A38)</f>
        <v>0</v>
      </c>
      <c r="D38" s="25"/>
      <c r="E38" s="48" t="s">
        <v>42</v>
      </c>
      <c r="F38" s="48"/>
      <c r="G38" s="48"/>
      <c r="H38" s="48"/>
      <c r="I38" s="49">
        <f>GETPIVOTDATA("Montant demandé (€ HT)",TCD!$A$141,"Sous opération","Coordination du projet","Postes de dépense",Synthèse!E38)+GETPIVOTDATA("Montant demandé (€ HT)",TCD!$A$141,"Sous opération","Coûts directs","Postes de dépense",Synthèse!E38)+GETPIVOTDATA("Montant demandé (€ HT)",TCD!$A$141,"Sous opération","Communication - Sensibilisation","Postes de dépense",Synthèse!E38)</f>
        <v>0</v>
      </c>
      <c r="J38" s="49"/>
      <c r="K38" s="26"/>
    </row>
    <row r="39" spans="1:11" ht="16.5" customHeight="1">
      <c r="A39" s="44" t="s">
        <v>28</v>
      </c>
      <c r="B39" s="44"/>
      <c r="C39" s="51" t="e">
        <f>SUM(C34:C38)</f>
        <v>#REF!</v>
      </c>
      <c r="D39" s="25"/>
      <c r="E39" s="61" t="s">
        <v>28</v>
      </c>
      <c r="F39" s="61"/>
      <c r="G39" s="61"/>
      <c r="H39" s="61"/>
      <c r="I39" s="62" t="e">
        <f>SUM(I27:J38)</f>
        <v>#REF!</v>
      </c>
      <c r="J39" s="62"/>
      <c r="K39" s="26"/>
    </row>
    <row r="40" spans="1:11" ht="15.75" customHeight="1">
      <c r="A40" s="63"/>
      <c r="B40" s="64"/>
      <c r="C40" s="64"/>
      <c r="D40" s="25"/>
      <c r="E40" s="65"/>
      <c r="F40" s="65"/>
      <c r="G40" s="65"/>
      <c r="H40" s="65"/>
      <c r="I40" s="66"/>
      <c r="J40" s="66"/>
      <c r="K40" s="26"/>
    </row>
    <row r="41" spans="1:11" ht="16.5">
      <c r="A41" s="24"/>
      <c r="B41" s="25"/>
      <c r="C41" s="25"/>
      <c r="D41" s="25"/>
      <c r="E41" s="67"/>
      <c r="F41" s="67"/>
      <c r="G41" s="67"/>
      <c r="H41" s="67"/>
      <c r="I41" s="68"/>
      <c r="J41" s="68"/>
      <c r="K41" s="26"/>
    </row>
    <row r="42" spans="1:11" ht="15" customHeight="1">
      <c r="A42" s="69" t="s">
        <v>43</v>
      </c>
      <c r="B42" s="70"/>
      <c r="C42" s="71"/>
      <c r="D42" s="71"/>
      <c r="E42" s="71"/>
      <c r="F42" s="25"/>
      <c r="G42" s="25"/>
      <c r="H42" s="25"/>
      <c r="I42" s="25"/>
      <c r="J42" s="25"/>
      <c r="K42" s="26"/>
    </row>
    <row r="43" spans="1:11" ht="30.75" customHeight="1">
      <c r="A43" s="31" t="s">
        <v>44</v>
      </c>
      <c r="B43" s="72"/>
      <c r="C43" s="73"/>
      <c r="D43" s="73"/>
      <c r="E43" s="73"/>
      <c r="F43" s="25"/>
      <c r="G43" s="25"/>
      <c r="H43" s="25"/>
      <c r="I43" s="25"/>
      <c r="J43" s="25"/>
      <c r="K43" s="26"/>
    </row>
    <row r="44" spans="1:11" ht="15">
      <c r="A44" s="31" t="s">
        <v>45</v>
      </c>
      <c r="B44" s="72"/>
      <c r="C44" s="72"/>
      <c r="D44" s="74"/>
      <c r="E44" s="75"/>
      <c r="F44" s="25"/>
      <c r="G44" s="25"/>
      <c r="H44" s="25"/>
      <c r="I44" s="25"/>
      <c r="J44" s="25"/>
      <c r="K44" s="26"/>
    </row>
    <row r="45" spans="1:11" ht="15">
      <c r="A45" s="31" t="s">
        <v>46</v>
      </c>
      <c r="B45" s="72"/>
      <c r="C45" s="72"/>
      <c r="D45" s="74"/>
      <c r="E45" s="75"/>
      <c r="F45" s="25"/>
      <c r="G45" s="25"/>
      <c r="H45" s="25"/>
      <c r="I45" s="25"/>
      <c r="J45" s="25"/>
      <c r="K45" s="26"/>
    </row>
    <row r="46" spans="1:11" ht="15" customHeight="1">
      <c r="A46" s="76"/>
      <c r="B46" s="76"/>
      <c r="C46" s="76"/>
      <c r="D46" s="76"/>
      <c r="E46" s="76"/>
      <c r="F46" s="25"/>
      <c r="G46" s="25"/>
      <c r="H46" s="25"/>
      <c r="I46" s="25"/>
      <c r="J46" s="25"/>
      <c r="K46" s="26"/>
    </row>
    <row r="47" spans="1:11" ht="15">
      <c r="A47" s="77"/>
      <c r="B47" s="72"/>
      <c r="C47" s="72"/>
      <c r="D47" s="78"/>
      <c r="E47" s="79"/>
      <c r="F47" s="25"/>
      <c r="G47" s="25"/>
      <c r="H47" s="25"/>
      <c r="I47" s="25"/>
      <c r="J47" s="25"/>
      <c r="K47" s="26"/>
    </row>
    <row r="48" spans="1:11" ht="15" customHeight="1">
      <c r="A48" s="77" t="s">
        <v>47</v>
      </c>
      <c r="B48" s="25"/>
      <c r="C48" s="73"/>
      <c r="D48" s="73"/>
      <c r="E48" s="73"/>
      <c r="F48" s="25"/>
      <c r="G48" s="25"/>
      <c r="H48" s="25"/>
      <c r="I48" s="25"/>
      <c r="J48" s="25"/>
      <c r="K48" s="26"/>
    </row>
    <row r="49" spans="1:11" ht="15" customHeight="1">
      <c r="A49" s="77" t="s">
        <v>48</v>
      </c>
      <c r="B49" s="25"/>
      <c r="C49" s="80"/>
      <c r="D49" s="80"/>
      <c r="E49" s="80"/>
      <c r="F49" s="25"/>
      <c r="G49" s="25"/>
      <c r="H49" s="25"/>
      <c r="I49" s="25"/>
      <c r="J49" s="25"/>
      <c r="K49" s="26"/>
    </row>
    <row r="50" spans="1:11" ht="15">
      <c r="A50" s="77" t="s">
        <v>49</v>
      </c>
      <c r="B50" s="25"/>
      <c r="C50" s="25"/>
      <c r="D50" s="78"/>
      <c r="E50" s="79"/>
      <c r="F50" s="25"/>
      <c r="G50" s="25"/>
      <c r="H50" s="25"/>
      <c r="I50" s="25"/>
      <c r="J50" s="25"/>
      <c r="K50" s="26"/>
    </row>
    <row r="51" spans="1:11" ht="15.75">
      <c r="A51" s="81"/>
      <c r="B51" s="82"/>
      <c r="C51" s="82"/>
      <c r="D51" s="83"/>
      <c r="E51" s="84"/>
      <c r="F51" s="25"/>
      <c r="G51" s="25"/>
      <c r="H51" s="25"/>
      <c r="I51" s="25"/>
      <c r="J51" s="25"/>
      <c r="K51" s="26"/>
    </row>
    <row r="52" spans="1:11" ht="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6"/>
    </row>
    <row r="53" spans="1:11" ht="15.7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5"/>
    </row>
  </sheetData>
  <sheetProtection password="CD68" sheet="1" formatColumns="0" formatRows="0"/>
  <mergeCells count="55">
    <mergeCell ref="A8:K8"/>
    <mergeCell ref="A10:K11"/>
    <mergeCell ref="A12:K12"/>
    <mergeCell ref="B16:C16"/>
    <mergeCell ref="E16:G16"/>
    <mergeCell ref="A18:B18"/>
    <mergeCell ref="C18:K18"/>
    <mergeCell ref="A19:B19"/>
    <mergeCell ref="C19:K19"/>
    <mergeCell ref="A20:K20"/>
    <mergeCell ref="A21:K21"/>
    <mergeCell ref="E22:J22"/>
    <mergeCell ref="E23:J23"/>
    <mergeCell ref="A24:B24"/>
    <mergeCell ref="E24:J24"/>
    <mergeCell ref="E26:H26"/>
    <mergeCell ref="I26:J26"/>
    <mergeCell ref="E27:H27"/>
    <mergeCell ref="I27:J27"/>
    <mergeCell ref="E28:H28"/>
    <mergeCell ref="I28:J28"/>
    <mergeCell ref="E29:H29"/>
    <mergeCell ref="I29:J29"/>
    <mergeCell ref="E30:H30"/>
    <mergeCell ref="I30:J30"/>
    <mergeCell ref="A31:B31"/>
    <mergeCell ref="E31:H31"/>
    <mergeCell ref="I31:J31"/>
    <mergeCell ref="E32:H32"/>
    <mergeCell ref="I32:J32"/>
    <mergeCell ref="A33:B33"/>
    <mergeCell ref="E33:H33"/>
    <mergeCell ref="I33:J33"/>
    <mergeCell ref="E34:H34"/>
    <mergeCell ref="I34:J34"/>
    <mergeCell ref="E35:H35"/>
    <mergeCell ref="I35:J35"/>
    <mergeCell ref="E36:H36"/>
    <mergeCell ref="I36:J36"/>
    <mergeCell ref="E37:H37"/>
    <mergeCell ref="I37:J37"/>
    <mergeCell ref="E38:H38"/>
    <mergeCell ref="I38:J38"/>
    <mergeCell ref="A39:B39"/>
    <mergeCell ref="E39:H39"/>
    <mergeCell ref="I39:J39"/>
    <mergeCell ref="E40:H40"/>
    <mergeCell ref="I40:J40"/>
    <mergeCell ref="E41:H41"/>
    <mergeCell ref="I41:J41"/>
    <mergeCell ref="C42:E42"/>
    <mergeCell ref="C43:E43"/>
    <mergeCell ref="A46:E46"/>
    <mergeCell ref="C48:E48"/>
    <mergeCell ref="C49:E49"/>
  </mergeCells>
  <printOptions/>
  <pageMargins left="0.25" right="0.25" top="0.75" bottom="0.75" header="0.5118055555555555" footer="0.5118055555555555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150"/>
  <sheetViews>
    <sheetView zoomScale="60" zoomScaleNormal="60" workbookViewId="0" topLeftCell="A61">
      <selection activeCell="C102" sqref="C102"/>
    </sheetView>
  </sheetViews>
  <sheetFormatPr defaultColWidth="11.421875" defaultRowHeight="15" customHeight="1"/>
  <cols>
    <col min="1" max="1" width="68.7109375" style="0" customWidth="1"/>
    <col min="2" max="2" width="24.7109375" style="0" customWidth="1"/>
    <col min="3" max="3" width="6.8515625" style="0" customWidth="1"/>
    <col min="5" max="6" width="16.421875" style="0" customWidth="1"/>
    <col min="7" max="7" width="68.28125" style="0" customWidth="1"/>
    <col min="8" max="8" width="12.57421875" style="0" customWidth="1"/>
    <col min="9" max="9" width="33.57421875" style="0" customWidth="1"/>
  </cols>
  <sheetData>
    <row r="1" spans="1:3" ht="21">
      <c r="A1" s="86" t="s">
        <v>50</v>
      </c>
      <c r="B1" s="86"/>
      <c r="C1" s="86"/>
    </row>
    <row r="2" spans="1:3" ht="15">
      <c r="A2" s="87"/>
      <c r="B2" s="87"/>
      <c r="C2" s="87"/>
    </row>
    <row r="3" spans="1:3" ht="15.75">
      <c r="A3" s="88" t="s">
        <v>51</v>
      </c>
      <c r="B3" s="89" t="s">
        <v>52</v>
      </c>
      <c r="C3" s="87"/>
    </row>
    <row r="4" spans="1:6" ht="15">
      <c r="A4" s="90" t="s">
        <v>37</v>
      </c>
      <c r="B4" s="91">
        <v>0</v>
      </c>
      <c r="C4" s="92"/>
      <c r="E4" s="93"/>
      <c r="F4" s="93"/>
    </row>
    <row r="5" spans="1:6" ht="15">
      <c r="A5" s="90" t="s">
        <v>21</v>
      </c>
      <c r="B5" s="91">
        <v>0</v>
      </c>
      <c r="C5" s="92"/>
      <c r="E5" s="93"/>
      <c r="F5" s="93"/>
    </row>
    <row r="6" spans="1:6" ht="15">
      <c r="A6" s="90" t="s">
        <v>23</v>
      </c>
      <c r="B6" s="91">
        <v>0</v>
      </c>
      <c r="C6" s="92"/>
      <c r="E6" s="93"/>
      <c r="F6" s="93"/>
    </row>
    <row r="7" spans="1:6" ht="15">
      <c r="A7" s="90" t="s">
        <v>39</v>
      </c>
      <c r="B7" s="91">
        <v>0</v>
      </c>
      <c r="C7" s="92"/>
      <c r="E7" s="93"/>
      <c r="F7" s="93"/>
    </row>
    <row r="8" spans="1:6" ht="15">
      <c r="A8" s="90" t="s">
        <v>21</v>
      </c>
      <c r="B8" s="91">
        <v>0</v>
      </c>
      <c r="C8" s="92"/>
      <c r="E8" s="93"/>
      <c r="F8" s="93"/>
    </row>
    <row r="9" spans="1:6" ht="15">
      <c r="A9" s="90" t="s">
        <v>23</v>
      </c>
      <c r="B9" s="91">
        <v>0</v>
      </c>
      <c r="C9" s="92"/>
      <c r="E9" s="93"/>
      <c r="F9" s="93"/>
    </row>
    <row r="10" spans="1:6" ht="15">
      <c r="A10" s="90" t="s">
        <v>33</v>
      </c>
      <c r="B10" s="91">
        <v>0</v>
      </c>
      <c r="C10" s="92"/>
      <c r="E10" s="93"/>
      <c r="F10" s="93"/>
    </row>
    <row r="11" spans="1:6" ht="15">
      <c r="A11" s="90" t="s">
        <v>21</v>
      </c>
      <c r="B11" s="91">
        <v>0</v>
      </c>
      <c r="C11" s="92"/>
      <c r="E11" s="93"/>
      <c r="F11" s="93"/>
    </row>
    <row r="12" spans="1:6" ht="15">
      <c r="A12" s="90" t="s">
        <v>23</v>
      </c>
      <c r="B12" s="91">
        <v>0</v>
      </c>
      <c r="C12" s="92"/>
      <c r="E12" s="93"/>
      <c r="F12" s="93"/>
    </row>
    <row r="13" spans="1:6" ht="15">
      <c r="A13" s="90" t="s">
        <v>53</v>
      </c>
      <c r="B13" s="91"/>
      <c r="C13" s="92"/>
      <c r="E13" s="93"/>
      <c r="F13" s="93"/>
    </row>
    <row r="14" spans="1:6" ht="15">
      <c r="A14" s="90" t="s">
        <v>53</v>
      </c>
      <c r="B14" s="91"/>
      <c r="C14" s="92"/>
      <c r="E14" s="93"/>
      <c r="F14" s="93"/>
    </row>
    <row r="15" spans="1:6" ht="15">
      <c r="A15" s="90" t="s">
        <v>41</v>
      </c>
      <c r="B15" s="91">
        <v>0</v>
      </c>
      <c r="C15" s="92"/>
      <c r="E15" s="93"/>
      <c r="F15" s="93"/>
    </row>
    <row r="16" spans="1:6" ht="15">
      <c r="A16" s="90" t="s">
        <v>21</v>
      </c>
      <c r="B16" s="91">
        <v>0</v>
      </c>
      <c r="C16" s="92"/>
      <c r="E16" s="93"/>
      <c r="F16" s="93"/>
    </row>
    <row r="17" spans="1:6" ht="15">
      <c r="A17" s="90" t="s">
        <v>23</v>
      </c>
      <c r="B17" s="91">
        <v>0</v>
      </c>
      <c r="C17" s="92"/>
      <c r="E17" s="93"/>
      <c r="F17" s="93"/>
    </row>
    <row r="18" spans="1:6" ht="15.75">
      <c r="A18" s="94" t="s">
        <v>54</v>
      </c>
      <c r="B18" s="91">
        <v>0</v>
      </c>
      <c r="C18" s="92"/>
      <c r="E18" s="93"/>
      <c r="F18" s="93"/>
    </row>
    <row r="19" spans="3:6" ht="15">
      <c r="C19" s="92"/>
      <c r="E19" s="93"/>
      <c r="F19" s="93"/>
    </row>
    <row r="20" spans="3:6" ht="15">
      <c r="C20" s="92"/>
      <c r="E20" s="93"/>
      <c r="F20" s="93"/>
    </row>
    <row r="21" spans="3:6" ht="15">
      <c r="C21" s="92"/>
      <c r="E21" s="93"/>
      <c r="F21" s="93"/>
    </row>
    <row r="22" spans="3:6" ht="15">
      <c r="C22" s="92"/>
      <c r="E22" s="93"/>
      <c r="F22" s="93"/>
    </row>
    <row r="23" ht="15">
      <c r="C23" s="92"/>
    </row>
    <row r="24" ht="15">
      <c r="C24" s="92"/>
    </row>
    <row r="25" ht="15">
      <c r="C25" s="92"/>
    </row>
    <row r="26" ht="15">
      <c r="C26" s="92"/>
    </row>
    <row r="27" spans="1:3" ht="15">
      <c r="A27" s="87"/>
      <c r="B27" s="87"/>
      <c r="C27" s="87"/>
    </row>
    <row r="28" spans="1:3" ht="21">
      <c r="A28" s="86" t="s">
        <v>55</v>
      </c>
      <c r="B28" s="86"/>
      <c r="C28" s="86"/>
    </row>
    <row r="29" spans="1:3" ht="15">
      <c r="A29" s="95"/>
      <c r="B29" s="95"/>
      <c r="C29" s="95"/>
    </row>
    <row r="30" spans="1:3" ht="15.75">
      <c r="A30" s="88" t="s">
        <v>51</v>
      </c>
      <c r="B30" s="96" t="s">
        <v>52</v>
      </c>
      <c r="C30" s="95"/>
    </row>
    <row r="31" spans="1:3" ht="15">
      <c r="A31" s="90" t="s">
        <v>37</v>
      </c>
      <c r="B31" s="91">
        <v>0</v>
      </c>
      <c r="C31" s="97"/>
    </row>
    <row r="32" spans="1:3" ht="15">
      <c r="A32" s="90" t="s">
        <v>25</v>
      </c>
      <c r="B32" s="91">
        <v>0</v>
      </c>
      <c r="C32" s="97"/>
    </row>
    <row r="33" spans="1:3" ht="15">
      <c r="A33" s="90" t="s">
        <v>27</v>
      </c>
      <c r="B33" s="91">
        <v>0</v>
      </c>
      <c r="C33" s="97"/>
    </row>
    <row r="34" spans="1:3" ht="15">
      <c r="A34" s="90" t="s">
        <v>29</v>
      </c>
      <c r="B34" s="91">
        <v>0</v>
      </c>
      <c r="C34" s="97"/>
    </row>
    <row r="35" spans="1:3" ht="15">
      <c r="A35" s="90" t="s">
        <v>30</v>
      </c>
      <c r="B35" s="91">
        <v>0</v>
      </c>
      <c r="C35" s="97"/>
    </row>
    <row r="36" spans="1:3" ht="15">
      <c r="A36" s="90" t="s">
        <v>39</v>
      </c>
      <c r="B36" s="91">
        <v>0</v>
      </c>
      <c r="C36" s="97"/>
    </row>
    <row r="37" spans="1:3" ht="15">
      <c r="A37" s="90" t="s">
        <v>25</v>
      </c>
      <c r="B37" s="91">
        <v>0</v>
      </c>
      <c r="C37" s="97"/>
    </row>
    <row r="38" spans="1:3" ht="15">
      <c r="A38" s="90" t="s">
        <v>27</v>
      </c>
      <c r="B38" s="91">
        <v>0</v>
      </c>
      <c r="C38" s="97"/>
    </row>
    <row r="39" spans="1:3" ht="15">
      <c r="A39" s="90" t="s">
        <v>29</v>
      </c>
      <c r="B39" s="91">
        <v>0</v>
      </c>
      <c r="C39" s="97"/>
    </row>
    <row r="40" spans="1:3" ht="15">
      <c r="A40" s="90" t="s">
        <v>30</v>
      </c>
      <c r="B40" s="91">
        <v>0</v>
      </c>
      <c r="C40" s="97"/>
    </row>
    <row r="41" spans="1:3" ht="15">
      <c r="A41" s="90" t="s">
        <v>53</v>
      </c>
      <c r="B41" s="91"/>
      <c r="C41" s="97"/>
    </row>
    <row r="42" spans="1:3" ht="15">
      <c r="A42" s="90" t="s">
        <v>53</v>
      </c>
      <c r="B42" s="91"/>
      <c r="C42" s="97"/>
    </row>
    <row r="43" spans="1:3" ht="15">
      <c r="A43" s="90" t="s">
        <v>41</v>
      </c>
      <c r="B43" s="91">
        <v>0</v>
      </c>
      <c r="C43" s="97"/>
    </row>
    <row r="44" spans="1:3" ht="15">
      <c r="A44" s="90" t="s">
        <v>25</v>
      </c>
      <c r="B44" s="91">
        <v>0</v>
      </c>
      <c r="C44" s="97"/>
    </row>
    <row r="45" spans="1:3" ht="15">
      <c r="A45" s="90" t="s">
        <v>27</v>
      </c>
      <c r="B45" s="91">
        <v>0</v>
      </c>
      <c r="C45" s="97"/>
    </row>
    <row r="46" spans="1:3" ht="15">
      <c r="A46" s="90" t="s">
        <v>29</v>
      </c>
      <c r="B46" s="91">
        <v>0</v>
      </c>
      <c r="C46" s="97"/>
    </row>
    <row r="47" spans="1:3" ht="15">
      <c r="A47" s="90" t="s">
        <v>30</v>
      </c>
      <c r="B47" s="91">
        <v>0</v>
      </c>
      <c r="C47" s="97"/>
    </row>
    <row r="48" spans="1:3" ht="15.75">
      <c r="A48" s="94" t="s">
        <v>54</v>
      </c>
      <c r="B48" s="91">
        <v>0</v>
      </c>
      <c r="C48" s="97"/>
    </row>
    <row r="49" ht="15">
      <c r="C49" s="97"/>
    </row>
    <row r="50" ht="15">
      <c r="C50" s="97"/>
    </row>
    <row r="51" ht="15">
      <c r="C51" s="97"/>
    </row>
    <row r="52" ht="15">
      <c r="C52" s="97"/>
    </row>
    <row r="53" ht="15">
      <c r="C53" s="97"/>
    </row>
    <row r="54" ht="15">
      <c r="C54" s="97"/>
    </row>
    <row r="55" ht="15">
      <c r="C55" s="97"/>
    </row>
    <row r="56" ht="15">
      <c r="C56" s="97"/>
    </row>
    <row r="57" ht="15">
      <c r="C57" s="97"/>
    </row>
    <row r="58" ht="15">
      <c r="C58" s="97"/>
    </row>
    <row r="59" ht="15">
      <c r="C59" s="97"/>
    </row>
    <row r="60" ht="15">
      <c r="C60" s="97"/>
    </row>
    <row r="61" ht="15">
      <c r="C61" s="97"/>
    </row>
    <row r="62" ht="15">
      <c r="C62" s="97"/>
    </row>
    <row r="63" ht="15">
      <c r="C63" s="97"/>
    </row>
    <row r="64" spans="1:3" ht="21">
      <c r="A64" s="86" t="s">
        <v>56</v>
      </c>
      <c r="B64" s="86"/>
      <c r="C64" s="86"/>
    </row>
    <row r="65" spans="1:3" ht="15">
      <c r="A65" s="95"/>
      <c r="B65" s="95"/>
      <c r="C65" s="95"/>
    </row>
    <row r="66" spans="1:2" ht="15.75">
      <c r="A66" s="88" t="s">
        <v>51</v>
      </c>
      <c r="B66" s="96" t="s">
        <v>52</v>
      </c>
    </row>
    <row r="67" spans="1:2" ht="15">
      <c r="A67" s="90" t="s">
        <v>37</v>
      </c>
      <c r="B67" s="91">
        <v>0</v>
      </c>
    </row>
    <row r="68" spans="1:2" ht="15">
      <c r="A68" s="90" t="s">
        <v>34</v>
      </c>
      <c r="B68" s="91">
        <v>0</v>
      </c>
    </row>
    <row r="69" spans="1:2" ht="15">
      <c r="A69" s="90" t="s">
        <v>32</v>
      </c>
      <c r="B69" s="91">
        <v>0</v>
      </c>
    </row>
    <row r="70" spans="1:2" ht="15">
      <c r="A70" s="90" t="s">
        <v>39</v>
      </c>
      <c r="B70" s="91">
        <v>0</v>
      </c>
    </row>
    <row r="71" spans="1:2" ht="15">
      <c r="A71" s="90" t="s">
        <v>34</v>
      </c>
      <c r="B71" s="91">
        <v>0</v>
      </c>
    </row>
    <row r="72" spans="1:2" ht="15">
      <c r="A72" s="90" t="s">
        <v>32</v>
      </c>
      <c r="B72" s="91">
        <v>0</v>
      </c>
    </row>
    <row r="73" spans="1:2" ht="15">
      <c r="A73" s="90" t="s">
        <v>53</v>
      </c>
      <c r="B73" s="91"/>
    </row>
    <row r="74" spans="1:2" ht="15">
      <c r="A74" s="90" t="s">
        <v>53</v>
      </c>
      <c r="B74" s="91"/>
    </row>
    <row r="75" spans="1:2" ht="15">
      <c r="A75" s="90" t="s">
        <v>41</v>
      </c>
      <c r="B75" s="91">
        <v>0</v>
      </c>
    </row>
    <row r="76" spans="1:2" ht="15">
      <c r="A76" s="90" t="s">
        <v>34</v>
      </c>
      <c r="B76" s="91">
        <v>0</v>
      </c>
    </row>
    <row r="77" spans="1:2" ht="15">
      <c r="A77" s="90" t="s">
        <v>32</v>
      </c>
      <c r="B77" s="91">
        <v>0</v>
      </c>
    </row>
    <row r="78" spans="1:2" ht="15.75">
      <c r="A78" s="94" t="s">
        <v>54</v>
      </c>
      <c r="B78" s="91">
        <v>0</v>
      </c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spans="1:3" ht="15.75">
      <c r="A89" s="96"/>
      <c r="B89" s="96"/>
      <c r="C89" s="95"/>
    </row>
    <row r="90" spans="1:3" ht="15.75">
      <c r="A90" s="96"/>
      <c r="B90" s="96"/>
      <c r="C90" s="95"/>
    </row>
    <row r="91" spans="1:3" ht="21">
      <c r="A91" s="86" t="s">
        <v>57</v>
      </c>
      <c r="B91" s="86"/>
      <c r="C91" s="86"/>
    </row>
    <row r="92" spans="1:3" ht="15">
      <c r="A92" s="98"/>
      <c r="B92" s="98"/>
      <c r="C92" s="98"/>
    </row>
    <row r="93" spans="1:3" ht="15">
      <c r="A93" s="99" t="s">
        <v>52</v>
      </c>
      <c r="B93" s="100"/>
      <c r="C93" s="101"/>
    </row>
    <row r="94" spans="1:3" ht="15">
      <c r="A94" s="99" t="s">
        <v>58</v>
      </c>
      <c r="B94" s="99" t="s">
        <v>59</v>
      </c>
      <c r="C94" s="101" t="s">
        <v>60</v>
      </c>
    </row>
    <row r="95" spans="1:3" ht="15">
      <c r="A95" s="99" t="s">
        <v>53</v>
      </c>
      <c r="B95" s="99" t="s">
        <v>53</v>
      </c>
      <c r="C95" s="102">
        <v>0</v>
      </c>
    </row>
    <row r="96" spans="1:3" ht="15">
      <c r="A96" s="99" t="s">
        <v>61</v>
      </c>
      <c r="B96" s="100"/>
      <c r="C96" s="102">
        <v>0</v>
      </c>
    </row>
    <row r="97" spans="1:3" ht="15">
      <c r="A97" s="103" t="s">
        <v>54</v>
      </c>
      <c r="B97" s="104"/>
      <c r="C97" s="105">
        <v>0</v>
      </c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spans="1:3" ht="21">
      <c r="A112" s="86" t="s">
        <v>62</v>
      </c>
      <c r="B112" s="86"/>
      <c r="C112" s="86"/>
    </row>
    <row r="113" spans="1:3" ht="15.75">
      <c r="A113" s="96"/>
      <c r="B113" s="96"/>
      <c r="C113" s="95"/>
    </row>
    <row r="114" spans="1:2" ht="15.75">
      <c r="A114" s="106" t="s">
        <v>51</v>
      </c>
      <c r="B114" s="96" t="s">
        <v>52</v>
      </c>
    </row>
    <row r="115" spans="1:2" ht="15">
      <c r="A115" s="107" t="s">
        <v>37</v>
      </c>
      <c r="B115" s="91">
        <v>0</v>
      </c>
    </row>
    <row r="116" spans="1:2" ht="15">
      <c r="A116" s="108" t="s">
        <v>40</v>
      </c>
      <c r="B116" s="91">
        <v>0</v>
      </c>
    </row>
    <row r="117" spans="1:2" ht="15">
      <c r="A117" s="108" t="s">
        <v>38</v>
      </c>
      <c r="B117" s="91">
        <v>0</v>
      </c>
    </row>
    <row r="118" spans="1:2" ht="15">
      <c r="A118" s="107" t="s">
        <v>39</v>
      </c>
      <c r="B118" s="91">
        <v>0</v>
      </c>
    </row>
    <row r="119" spans="1:2" ht="15">
      <c r="A119" s="108" t="s">
        <v>40</v>
      </c>
      <c r="B119" s="91">
        <v>0</v>
      </c>
    </row>
    <row r="120" spans="1:2" ht="15">
      <c r="A120" s="108" t="s">
        <v>38</v>
      </c>
      <c r="B120" s="91">
        <v>0</v>
      </c>
    </row>
    <row r="121" spans="1:2" ht="15">
      <c r="A121" s="107" t="s">
        <v>53</v>
      </c>
      <c r="B121" s="91"/>
    </row>
    <row r="122" spans="1:2" ht="15">
      <c r="A122" s="108" t="s">
        <v>53</v>
      </c>
      <c r="B122" s="91"/>
    </row>
    <row r="123" spans="1:2" ht="15">
      <c r="A123" s="107" t="s">
        <v>41</v>
      </c>
      <c r="B123" s="91">
        <v>0</v>
      </c>
    </row>
    <row r="124" spans="1:2" ht="15">
      <c r="A124" s="108" t="s">
        <v>40</v>
      </c>
      <c r="B124" s="91">
        <v>0</v>
      </c>
    </row>
    <row r="125" spans="1:2" ht="15">
      <c r="A125" s="108" t="s">
        <v>38</v>
      </c>
      <c r="B125" s="91">
        <v>0</v>
      </c>
    </row>
    <row r="126" spans="1:2" ht="15">
      <c r="A126" s="107" t="s">
        <v>54</v>
      </c>
      <c r="B126" s="91">
        <v>0</v>
      </c>
    </row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spans="1:3" ht="21">
      <c r="A139" s="86" t="s">
        <v>63</v>
      </c>
      <c r="B139" s="86"/>
      <c r="C139" s="86"/>
    </row>
    <row r="140" spans="1:3" ht="15.75">
      <c r="A140" s="96"/>
      <c r="B140" s="96"/>
      <c r="C140" s="95"/>
    </row>
    <row r="141" spans="1:2" ht="15.75">
      <c r="A141" s="106" t="s">
        <v>51</v>
      </c>
      <c r="B141" s="96" t="s">
        <v>52</v>
      </c>
    </row>
    <row r="142" spans="1:2" ht="15">
      <c r="A142" s="107" t="s">
        <v>53</v>
      </c>
      <c r="B142" s="91"/>
    </row>
    <row r="143" spans="1:2" ht="15">
      <c r="A143" s="108" t="s">
        <v>53</v>
      </c>
      <c r="B143" s="91"/>
    </row>
    <row r="144" spans="1:2" ht="15">
      <c r="A144" s="107" t="s">
        <v>37</v>
      </c>
      <c r="B144" s="91">
        <v>0</v>
      </c>
    </row>
    <row r="145" spans="1:2" ht="15">
      <c r="A145" s="108" t="s">
        <v>42</v>
      </c>
      <c r="B145" s="91">
        <v>0</v>
      </c>
    </row>
    <row r="146" spans="1:2" ht="15">
      <c r="A146" s="107" t="s">
        <v>39</v>
      </c>
      <c r="B146" s="91"/>
    </row>
    <row r="147" spans="1:2" ht="15">
      <c r="A147" s="108" t="s">
        <v>42</v>
      </c>
      <c r="B147" s="91"/>
    </row>
    <row r="148" spans="1:2" ht="21" customHeight="1">
      <c r="A148" s="107" t="s">
        <v>41</v>
      </c>
      <c r="B148" s="91">
        <v>0</v>
      </c>
    </row>
    <row r="149" spans="1:2" ht="15" customHeight="1">
      <c r="A149" s="108" t="s">
        <v>42</v>
      </c>
      <c r="B149" s="91">
        <v>0</v>
      </c>
    </row>
    <row r="150" spans="1:2" ht="31.5" customHeight="1">
      <c r="A150" s="107" t="s">
        <v>54</v>
      </c>
      <c r="B150" s="91">
        <v>0</v>
      </c>
    </row>
    <row r="153" ht="15.75" customHeight="1"/>
    <row r="65536" ht="15"/>
  </sheetData>
  <sheetProtection selectLockedCells="1" selectUnlockedCells="1"/>
  <mergeCells count="6">
    <mergeCell ref="A1:C1"/>
    <mergeCell ref="A28:C28"/>
    <mergeCell ref="A64:C64"/>
    <mergeCell ref="A91:C91"/>
    <mergeCell ref="A112:C112"/>
    <mergeCell ref="A139:C1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36"/>
  <sheetViews>
    <sheetView zoomScale="87" zoomScaleNormal="87" workbookViewId="0" topLeftCell="A1">
      <selection activeCell="I2" sqref="I2"/>
    </sheetView>
  </sheetViews>
  <sheetFormatPr defaultColWidth="11.421875" defaultRowHeight="15"/>
  <cols>
    <col min="1" max="1" width="3.8515625" style="1" customWidth="1"/>
    <col min="2" max="2" width="35.00390625" style="1" customWidth="1"/>
    <col min="3" max="3" width="26.00390625" style="1" customWidth="1"/>
    <col min="4" max="4" width="23.421875" style="1" customWidth="1"/>
    <col min="5" max="5" width="24.28125" style="1" customWidth="1"/>
    <col min="6" max="6" width="14.00390625" style="1" customWidth="1"/>
    <col min="7" max="7" width="17.140625" style="1" customWidth="1"/>
    <col min="8" max="8" width="27.7109375" style="1" customWidth="1"/>
    <col min="9" max="9" width="28.7109375" style="1" customWidth="1"/>
    <col min="10" max="16384" width="11.421875" style="1" customWidth="1"/>
  </cols>
  <sheetData>
    <row r="1" spans="1:9" ht="31.5" customHeight="1">
      <c r="A1" s="109" t="s">
        <v>64</v>
      </c>
      <c r="B1" s="110" t="s">
        <v>65</v>
      </c>
      <c r="C1" s="111" t="s">
        <v>58</v>
      </c>
      <c r="D1" s="112" t="s">
        <v>59</v>
      </c>
      <c r="E1" s="112" t="s">
        <v>66</v>
      </c>
      <c r="F1" s="112" t="s">
        <v>67</v>
      </c>
      <c r="G1" s="112" t="s">
        <v>68</v>
      </c>
      <c r="H1" s="112" t="s">
        <v>69</v>
      </c>
      <c r="I1" s="113" t="s">
        <v>70</v>
      </c>
    </row>
    <row r="2" spans="1:9" s="58" customFormat="1" ht="15">
      <c r="A2" s="114">
        <v>1</v>
      </c>
      <c r="B2" s="115"/>
      <c r="C2" s="115"/>
      <c r="D2" s="115"/>
      <c r="E2" s="115"/>
      <c r="F2" s="115"/>
      <c r="G2" s="116"/>
      <c r="H2" s="117"/>
      <c r="I2" s="118"/>
    </row>
    <row r="3" spans="1:9" s="58" customFormat="1" ht="15">
      <c r="A3" s="114">
        <v>2</v>
      </c>
      <c r="B3" s="119"/>
      <c r="C3" s="119"/>
      <c r="D3" s="115"/>
      <c r="E3" s="119"/>
      <c r="F3" s="119"/>
      <c r="G3" s="120"/>
      <c r="H3" s="117"/>
      <c r="I3" s="118"/>
    </row>
    <row r="4" spans="1:9" s="58" customFormat="1" ht="15">
      <c r="A4" s="114">
        <v>3</v>
      </c>
      <c r="B4" s="119"/>
      <c r="C4" s="119"/>
      <c r="D4" s="115"/>
      <c r="E4" s="119"/>
      <c r="F4" s="119"/>
      <c r="G4" s="120"/>
      <c r="H4" s="117"/>
      <c r="I4" s="118"/>
    </row>
    <row r="5" spans="1:9" s="58" customFormat="1" ht="15">
      <c r="A5" s="114">
        <v>4</v>
      </c>
      <c r="B5" s="119"/>
      <c r="C5" s="119"/>
      <c r="D5" s="115"/>
      <c r="E5" s="119"/>
      <c r="F5" s="119"/>
      <c r="G5" s="120"/>
      <c r="H5" s="117"/>
      <c r="I5" s="118"/>
    </row>
    <row r="6" spans="1:9" s="58" customFormat="1" ht="15">
      <c r="A6" s="114">
        <v>5</v>
      </c>
      <c r="B6" s="119"/>
      <c r="C6" s="119"/>
      <c r="D6" s="115"/>
      <c r="E6" s="119"/>
      <c r="F6" s="119"/>
      <c r="G6" s="120"/>
      <c r="H6" s="117"/>
      <c r="I6" s="118"/>
    </row>
    <row r="7" spans="1:9" s="58" customFormat="1" ht="15">
      <c r="A7" s="114">
        <v>6</v>
      </c>
      <c r="B7" s="119"/>
      <c r="C7" s="119"/>
      <c r="D7" s="115"/>
      <c r="E7" s="119"/>
      <c r="F7" s="119"/>
      <c r="G7" s="120"/>
      <c r="H7" s="117"/>
      <c r="I7" s="118"/>
    </row>
    <row r="8" spans="1:9" s="58" customFormat="1" ht="15">
      <c r="A8" s="114">
        <v>7</v>
      </c>
      <c r="B8" s="121"/>
      <c r="C8" s="119"/>
      <c r="D8" s="115"/>
      <c r="E8" s="121"/>
      <c r="F8" s="121"/>
      <c r="G8" s="122"/>
      <c r="H8" s="117"/>
      <c r="I8" s="118"/>
    </row>
    <row r="9" spans="1:9" s="58" customFormat="1" ht="15">
      <c r="A9" s="114">
        <v>8</v>
      </c>
      <c r="B9" s="121"/>
      <c r="C9" s="119"/>
      <c r="D9" s="115"/>
      <c r="E9" s="121"/>
      <c r="F9" s="121"/>
      <c r="G9" s="122"/>
      <c r="H9" s="117"/>
      <c r="I9" s="118"/>
    </row>
    <row r="10" spans="1:9" s="58" customFormat="1" ht="15">
      <c r="A10" s="114">
        <v>9</v>
      </c>
      <c r="B10" s="121"/>
      <c r="C10" s="121"/>
      <c r="D10" s="115"/>
      <c r="E10" s="121"/>
      <c r="F10" s="121"/>
      <c r="G10" s="122"/>
      <c r="H10" s="117"/>
      <c r="I10" s="118"/>
    </row>
    <row r="11" spans="1:9" s="58" customFormat="1" ht="15">
      <c r="A11" s="114">
        <v>10</v>
      </c>
      <c r="B11" s="121"/>
      <c r="C11" s="121"/>
      <c r="D11" s="115"/>
      <c r="E11" s="121"/>
      <c r="F11" s="121"/>
      <c r="G11" s="122"/>
      <c r="H11" s="117"/>
      <c r="I11" s="118"/>
    </row>
    <row r="12" spans="1:9" s="58" customFormat="1" ht="15">
      <c r="A12" s="114">
        <v>11</v>
      </c>
      <c r="B12" s="121"/>
      <c r="C12" s="121"/>
      <c r="D12" s="115"/>
      <c r="E12" s="121"/>
      <c r="F12" s="121"/>
      <c r="G12" s="122"/>
      <c r="H12" s="117"/>
      <c r="I12" s="118"/>
    </row>
    <row r="13" spans="1:9" s="58" customFormat="1" ht="15">
      <c r="A13" s="123">
        <v>12</v>
      </c>
      <c r="B13" s="121"/>
      <c r="C13" s="121"/>
      <c r="D13" s="115"/>
      <c r="E13" s="121"/>
      <c r="F13" s="121"/>
      <c r="G13" s="122"/>
      <c r="H13" s="117"/>
      <c r="I13" s="118"/>
    </row>
    <row r="14" spans="1:9" s="58" customFormat="1" ht="15">
      <c r="A14" s="124">
        <v>13</v>
      </c>
      <c r="B14" s="119"/>
      <c r="C14" s="119"/>
      <c r="D14" s="115"/>
      <c r="E14" s="119"/>
      <c r="F14" s="119"/>
      <c r="G14" s="120"/>
      <c r="H14" s="117"/>
      <c r="I14" s="118"/>
    </row>
    <row r="15" spans="1:9" s="58" customFormat="1" ht="15">
      <c r="A15" s="124">
        <v>14</v>
      </c>
      <c r="B15" s="119"/>
      <c r="C15" s="119"/>
      <c r="D15" s="115"/>
      <c r="E15" s="119"/>
      <c r="F15" s="119"/>
      <c r="G15" s="120"/>
      <c r="H15" s="117"/>
      <c r="I15" s="118"/>
    </row>
    <row r="16" spans="1:9" s="58" customFormat="1" ht="15">
      <c r="A16" s="124">
        <v>15</v>
      </c>
      <c r="B16" s="119"/>
      <c r="C16" s="119"/>
      <c r="D16" s="115"/>
      <c r="E16" s="119"/>
      <c r="F16" s="119"/>
      <c r="G16" s="120"/>
      <c r="H16" s="117"/>
      <c r="I16" s="118"/>
    </row>
    <row r="17" spans="1:9" s="58" customFormat="1" ht="15">
      <c r="A17" s="124">
        <v>16</v>
      </c>
      <c r="B17" s="119"/>
      <c r="C17" s="119"/>
      <c r="D17" s="115"/>
      <c r="E17" s="119"/>
      <c r="F17" s="119"/>
      <c r="G17" s="120"/>
      <c r="H17" s="117"/>
      <c r="I17" s="118"/>
    </row>
    <row r="18" spans="1:9" s="58" customFormat="1" ht="15">
      <c r="A18" s="124">
        <v>17</v>
      </c>
      <c r="B18" s="119"/>
      <c r="C18" s="119"/>
      <c r="D18" s="115"/>
      <c r="E18" s="119"/>
      <c r="F18" s="119"/>
      <c r="G18" s="120"/>
      <c r="H18" s="117"/>
      <c r="I18" s="118"/>
    </row>
    <row r="19" spans="1:9" s="58" customFormat="1" ht="15">
      <c r="A19" s="124">
        <v>18</v>
      </c>
      <c r="B19" s="119"/>
      <c r="C19" s="119"/>
      <c r="D19" s="115"/>
      <c r="E19" s="119"/>
      <c r="F19" s="119"/>
      <c r="G19" s="120"/>
      <c r="H19" s="117"/>
      <c r="I19" s="118"/>
    </row>
    <row r="20" spans="1:9" s="58" customFormat="1" ht="15">
      <c r="A20" s="124">
        <v>19</v>
      </c>
      <c r="B20" s="119"/>
      <c r="C20" s="119"/>
      <c r="D20" s="115"/>
      <c r="E20" s="119"/>
      <c r="F20" s="119"/>
      <c r="G20" s="120"/>
      <c r="H20" s="117"/>
      <c r="I20" s="118"/>
    </row>
    <row r="21" spans="1:9" s="58" customFormat="1" ht="15.75">
      <c r="A21" s="124">
        <v>20</v>
      </c>
      <c r="B21" s="119"/>
      <c r="C21" s="119"/>
      <c r="D21" s="115"/>
      <c r="E21" s="119"/>
      <c r="F21" s="119"/>
      <c r="G21" s="120"/>
      <c r="H21" s="117"/>
      <c r="I21" s="118"/>
    </row>
    <row r="22" spans="1:9" ht="15" hidden="1">
      <c r="A22" s="125"/>
      <c r="B22" s="126"/>
      <c r="C22" s="126" t="s">
        <v>33</v>
      </c>
      <c r="D22" s="126" t="s">
        <v>21</v>
      </c>
      <c r="E22" s="126"/>
      <c r="F22" s="126"/>
      <c r="G22" s="126"/>
      <c r="H22" s="127">
        <v>0</v>
      </c>
      <c r="I22" s="127">
        <v>0</v>
      </c>
    </row>
    <row r="23" spans="1:9" ht="15" hidden="1">
      <c r="A23" s="128"/>
      <c r="B23" s="129"/>
      <c r="C23" s="129" t="s">
        <v>37</v>
      </c>
      <c r="D23" s="126" t="s">
        <v>21</v>
      </c>
      <c r="E23" s="129"/>
      <c r="F23" s="129"/>
      <c r="G23" s="129"/>
      <c r="H23" s="127">
        <v>0</v>
      </c>
      <c r="I23" s="127">
        <v>0</v>
      </c>
    </row>
    <row r="24" spans="1:9" ht="15" hidden="1">
      <c r="A24" s="125"/>
      <c r="B24" s="126"/>
      <c r="C24" s="126" t="s">
        <v>39</v>
      </c>
      <c r="D24" s="126" t="s">
        <v>21</v>
      </c>
      <c r="E24" s="126"/>
      <c r="F24" s="126"/>
      <c r="G24" s="126"/>
      <c r="H24" s="127">
        <v>0</v>
      </c>
      <c r="I24" s="127">
        <v>0</v>
      </c>
    </row>
    <row r="25" spans="1:9" ht="15" hidden="1">
      <c r="A25" s="128"/>
      <c r="B25" s="129"/>
      <c r="C25" s="129" t="s">
        <v>41</v>
      </c>
      <c r="D25" s="126" t="s">
        <v>21</v>
      </c>
      <c r="E25" s="129"/>
      <c r="F25" s="129"/>
      <c r="G25" s="129"/>
      <c r="H25" s="127">
        <v>0</v>
      </c>
      <c r="I25" s="127">
        <v>0</v>
      </c>
    </row>
    <row r="26" spans="1:9" ht="15" hidden="1">
      <c r="A26" s="125"/>
      <c r="B26" s="126"/>
      <c r="C26" s="126" t="s">
        <v>33</v>
      </c>
      <c r="D26" s="126" t="s">
        <v>23</v>
      </c>
      <c r="E26" s="126"/>
      <c r="F26" s="126"/>
      <c r="G26" s="126"/>
      <c r="H26" s="127">
        <v>0</v>
      </c>
      <c r="I26" s="127">
        <v>0</v>
      </c>
    </row>
    <row r="27" spans="1:9" ht="15" hidden="1">
      <c r="A27" s="128"/>
      <c r="B27" s="129"/>
      <c r="C27" s="126" t="s">
        <v>37</v>
      </c>
      <c r="D27" s="126" t="s">
        <v>23</v>
      </c>
      <c r="E27" s="129"/>
      <c r="F27" s="129"/>
      <c r="G27" s="129"/>
      <c r="H27" s="127">
        <v>0</v>
      </c>
      <c r="I27" s="127">
        <v>0</v>
      </c>
    </row>
    <row r="28" spans="1:9" ht="15" hidden="1">
      <c r="A28" s="125"/>
      <c r="B28" s="126"/>
      <c r="C28" s="126" t="s">
        <v>39</v>
      </c>
      <c r="D28" s="126" t="s">
        <v>23</v>
      </c>
      <c r="E28" s="126"/>
      <c r="F28" s="126"/>
      <c r="G28" s="126"/>
      <c r="H28" s="127">
        <v>0</v>
      </c>
      <c r="I28" s="127">
        <v>0</v>
      </c>
    </row>
    <row r="29" spans="1:9" ht="15.75" hidden="1">
      <c r="A29" s="128"/>
      <c r="B29" s="129"/>
      <c r="C29" s="129" t="s">
        <v>41</v>
      </c>
      <c r="D29" s="126" t="s">
        <v>23</v>
      </c>
      <c r="E29" s="129"/>
      <c r="F29" s="129"/>
      <c r="G29" s="129"/>
      <c r="H29" s="127">
        <v>0</v>
      </c>
      <c r="I29" s="127">
        <v>0</v>
      </c>
    </row>
    <row r="30" spans="1:9" ht="32.25" customHeight="1">
      <c r="A30" s="130" t="s">
        <v>71</v>
      </c>
      <c r="B30" s="130"/>
      <c r="C30" s="130"/>
      <c r="D30" s="130"/>
      <c r="E30" s="130"/>
      <c r="F30" s="130"/>
      <c r="G30" s="45" t="s">
        <v>72</v>
      </c>
      <c r="H30" s="45"/>
      <c r="I30" s="131">
        <f>SUM(I2:I29)</f>
        <v>0</v>
      </c>
    </row>
    <row r="31" spans="1:9" ht="15">
      <c r="A31" s="132"/>
      <c r="B31" s="132"/>
      <c r="C31" s="132"/>
      <c r="D31" s="132"/>
      <c r="E31" s="132"/>
      <c r="F31" s="132"/>
      <c r="G31" s="132"/>
      <c r="H31" s="132"/>
      <c r="I31" s="132"/>
    </row>
    <row r="32" ht="15">
      <c r="I32" s="132"/>
    </row>
    <row r="33" ht="15">
      <c r="I33" s="132"/>
    </row>
    <row r="34" ht="15">
      <c r="I34" s="132"/>
    </row>
    <row r="35" spans="2:9" ht="15" hidden="1">
      <c r="B35" s="1">
        <f>Listes!D9</f>
        <v>0</v>
      </c>
      <c r="I35" s="132"/>
    </row>
    <row r="36" spans="2:9" ht="15" hidden="1">
      <c r="B36" s="1">
        <f>Listes!D1</f>
        <v>0</v>
      </c>
      <c r="I36" s="132"/>
    </row>
  </sheetData>
  <sheetProtection sheet="1" formatColumns="0" formatRows="0" insertRows="0" selectLockedCells="1"/>
  <mergeCells count="2">
    <mergeCell ref="A30:F30"/>
    <mergeCell ref="G30:H30"/>
  </mergeCells>
  <dataValidations count="4">
    <dataValidation type="list" allowBlank="1" showErrorMessage="1" sqref="F22:F29">
      <formula1>Liste_actions</formula1>
      <formula2>0</formula2>
    </dataValidation>
    <dataValidation type="list" allowBlank="1" showErrorMessage="1" sqref="C22:C29">
      <formula1>SO_devis</formula1>
      <formula2>0</formula2>
    </dataValidation>
    <dataValidation type="list" allowBlank="1" showErrorMessage="1" sqref="C2:C21">
      <formula1>INDIRECT($B$35)</formula1>
      <formula2>0</formula2>
    </dataValidation>
    <dataValidation type="list" allowBlank="1" showErrorMessage="1" sqref="D2:D21">
      <formula1>INDIRECT($B$36)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36"/>
  <sheetViews>
    <sheetView zoomScale="68" zoomScaleNormal="68" workbookViewId="0" topLeftCell="A1">
      <selection activeCell="J2" sqref="J2"/>
    </sheetView>
  </sheetViews>
  <sheetFormatPr defaultColWidth="11.421875" defaultRowHeight="15"/>
  <cols>
    <col min="1" max="1" width="5.57421875" style="1" customWidth="1"/>
    <col min="2" max="2" width="54.57421875" style="1" customWidth="1"/>
    <col min="3" max="3" width="52.140625" style="1" customWidth="1"/>
    <col min="4" max="4" width="40.57421875" style="1" customWidth="1"/>
    <col min="5" max="7" width="35.7109375" style="1" customWidth="1"/>
    <col min="8" max="8" width="7.7109375" style="1" customWidth="1"/>
    <col min="9" max="9" width="29.421875" style="1" customWidth="1"/>
    <col min="10" max="10" width="25.7109375" style="1" customWidth="1"/>
    <col min="11" max="16384" width="11.421875" style="1" customWidth="1"/>
  </cols>
  <sheetData>
    <row r="1" spans="1:10" s="138" customFormat="1" ht="30.75">
      <c r="A1" s="133" t="s">
        <v>64</v>
      </c>
      <c r="B1" s="134" t="s">
        <v>73</v>
      </c>
      <c r="C1" s="135" t="s">
        <v>58</v>
      </c>
      <c r="D1" s="136" t="s">
        <v>59</v>
      </c>
      <c r="E1" s="134" t="s">
        <v>74</v>
      </c>
      <c r="F1" s="134" t="s">
        <v>75</v>
      </c>
      <c r="G1" s="134" t="s">
        <v>76</v>
      </c>
      <c r="H1" s="134" t="s">
        <v>77</v>
      </c>
      <c r="I1" s="134" t="s">
        <v>78</v>
      </c>
      <c r="J1" s="137" t="s">
        <v>70</v>
      </c>
    </row>
    <row r="2" spans="1:10" s="145" customFormat="1" ht="15">
      <c r="A2" s="139">
        <v>1</v>
      </c>
      <c r="B2" s="140"/>
      <c r="C2" s="140"/>
      <c r="D2" s="140"/>
      <c r="E2" s="141"/>
      <c r="F2" s="142"/>
      <c r="G2" s="142"/>
      <c r="H2" s="140"/>
      <c r="I2" s="143">
        <f>IF(F2=0,0,(E2/F2)*G2)</f>
        <v>0</v>
      </c>
      <c r="J2" s="144"/>
    </row>
    <row r="3" spans="1:10" s="145" customFormat="1" ht="15">
      <c r="A3" s="146">
        <v>2</v>
      </c>
      <c r="B3" s="147"/>
      <c r="C3" s="147"/>
      <c r="D3" s="147"/>
      <c r="E3" s="148"/>
      <c r="F3" s="149"/>
      <c r="G3" s="149"/>
      <c r="H3" s="147"/>
      <c r="I3" s="143">
        <f>IF(F3=0,0,(E3/F3)*G3)</f>
        <v>0</v>
      </c>
      <c r="J3" s="150"/>
    </row>
    <row r="4" spans="1:10" s="145" customFormat="1" ht="15">
      <c r="A4" s="146">
        <v>3</v>
      </c>
      <c r="B4" s="147"/>
      <c r="C4" s="147"/>
      <c r="D4" s="147"/>
      <c r="E4" s="148"/>
      <c r="F4" s="149"/>
      <c r="G4" s="149"/>
      <c r="H4" s="147"/>
      <c r="I4" s="143">
        <f>IF(F4=0,0,(E4/F4)*G4)</f>
        <v>0</v>
      </c>
      <c r="J4" s="150"/>
    </row>
    <row r="5" spans="1:10" s="145" customFormat="1" ht="15">
      <c r="A5" s="146">
        <v>4</v>
      </c>
      <c r="B5" s="147"/>
      <c r="C5" s="147"/>
      <c r="D5" s="147"/>
      <c r="E5" s="148"/>
      <c r="F5" s="149"/>
      <c r="G5" s="149"/>
      <c r="H5" s="147"/>
      <c r="I5" s="143">
        <f aca="true" t="shared" si="0" ref="I5:I20">IF(F5=0,0,(E5/F5)*G5)</f>
        <v>0</v>
      </c>
      <c r="J5" s="150"/>
    </row>
    <row r="6" spans="1:10" s="145" customFormat="1" ht="15">
      <c r="A6" s="146">
        <v>5</v>
      </c>
      <c r="B6" s="147"/>
      <c r="C6" s="147"/>
      <c r="D6" s="147"/>
      <c r="E6" s="148"/>
      <c r="F6" s="149"/>
      <c r="G6" s="149"/>
      <c r="H6" s="147"/>
      <c r="I6" s="143">
        <f t="shared" si="0"/>
        <v>0</v>
      </c>
      <c r="J6" s="150"/>
    </row>
    <row r="7" spans="1:10" s="145" customFormat="1" ht="15">
      <c r="A7" s="146">
        <v>6</v>
      </c>
      <c r="B7" s="147"/>
      <c r="C7" s="147"/>
      <c r="D7" s="147"/>
      <c r="E7" s="148"/>
      <c r="F7" s="149"/>
      <c r="G7" s="149"/>
      <c r="H7" s="147"/>
      <c r="I7" s="143">
        <f t="shared" si="0"/>
        <v>0</v>
      </c>
      <c r="J7" s="150"/>
    </row>
    <row r="8" spans="1:10" s="145" customFormat="1" ht="15">
      <c r="A8" s="146">
        <v>7</v>
      </c>
      <c r="B8" s="147"/>
      <c r="C8" s="147"/>
      <c r="D8" s="147"/>
      <c r="E8" s="148"/>
      <c r="F8" s="149"/>
      <c r="G8" s="149"/>
      <c r="H8" s="147"/>
      <c r="I8" s="143">
        <f t="shared" si="0"/>
        <v>0</v>
      </c>
      <c r="J8" s="150"/>
    </row>
    <row r="9" spans="1:10" s="145" customFormat="1" ht="15">
      <c r="A9" s="146">
        <v>8</v>
      </c>
      <c r="B9" s="147"/>
      <c r="C9" s="147"/>
      <c r="D9" s="147"/>
      <c r="E9" s="148"/>
      <c r="F9" s="149"/>
      <c r="G9" s="149"/>
      <c r="H9" s="147"/>
      <c r="I9" s="143">
        <f t="shared" si="0"/>
        <v>0</v>
      </c>
      <c r="J9" s="150"/>
    </row>
    <row r="10" spans="1:10" s="145" customFormat="1" ht="15">
      <c r="A10" s="146">
        <v>9</v>
      </c>
      <c r="B10" s="147"/>
      <c r="C10" s="147"/>
      <c r="D10" s="147"/>
      <c r="E10" s="148"/>
      <c r="F10" s="149"/>
      <c r="G10" s="149"/>
      <c r="H10" s="147"/>
      <c r="I10" s="143">
        <f t="shared" si="0"/>
        <v>0</v>
      </c>
      <c r="J10" s="150"/>
    </row>
    <row r="11" spans="1:10" s="145" customFormat="1" ht="15">
      <c r="A11" s="146">
        <v>10</v>
      </c>
      <c r="B11" s="147"/>
      <c r="C11" s="147"/>
      <c r="D11" s="147"/>
      <c r="E11" s="148"/>
      <c r="F11" s="149"/>
      <c r="G11" s="149"/>
      <c r="H11" s="147"/>
      <c r="I11" s="143">
        <f t="shared" si="0"/>
        <v>0</v>
      </c>
      <c r="J11" s="150"/>
    </row>
    <row r="12" spans="1:10" s="145" customFormat="1" ht="15">
      <c r="A12" s="146">
        <v>11</v>
      </c>
      <c r="B12" s="147"/>
      <c r="C12" s="147"/>
      <c r="D12" s="147"/>
      <c r="E12" s="148"/>
      <c r="F12" s="149"/>
      <c r="G12" s="149"/>
      <c r="H12" s="147"/>
      <c r="I12" s="143">
        <f t="shared" si="0"/>
        <v>0</v>
      </c>
      <c r="J12" s="150"/>
    </row>
    <row r="13" spans="1:10" s="145" customFormat="1" ht="15">
      <c r="A13" s="146">
        <v>12</v>
      </c>
      <c r="B13" s="147"/>
      <c r="C13" s="147"/>
      <c r="D13" s="147"/>
      <c r="E13" s="148"/>
      <c r="F13" s="149"/>
      <c r="G13" s="149"/>
      <c r="H13" s="147"/>
      <c r="I13" s="143">
        <f t="shared" si="0"/>
        <v>0</v>
      </c>
      <c r="J13" s="150"/>
    </row>
    <row r="14" spans="1:10" s="145" customFormat="1" ht="15">
      <c r="A14" s="146">
        <v>13</v>
      </c>
      <c r="B14" s="147"/>
      <c r="C14" s="147"/>
      <c r="D14" s="147"/>
      <c r="E14" s="148"/>
      <c r="F14" s="149"/>
      <c r="G14" s="149"/>
      <c r="H14" s="147"/>
      <c r="I14" s="143">
        <f t="shared" si="0"/>
        <v>0</v>
      </c>
      <c r="J14" s="150"/>
    </row>
    <row r="15" spans="1:10" s="145" customFormat="1" ht="15">
      <c r="A15" s="146">
        <v>14</v>
      </c>
      <c r="B15" s="147"/>
      <c r="C15" s="147"/>
      <c r="D15" s="147"/>
      <c r="E15" s="148"/>
      <c r="F15" s="149"/>
      <c r="G15" s="149"/>
      <c r="H15" s="147"/>
      <c r="I15" s="143">
        <f t="shared" si="0"/>
        <v>0</v>
      </c>
      <c r="J15" s="150"/>
    </row>
    <row r="16" spans="1:10" s="145" customFormat="1" ht="15">
      <c r="A16" s="146">
        <v>15</v>
      </c>
      <c r="B16" s="147"/>
      <c r="C16" s="147"/>
      <c r="D16" s="147"/>
      <c r="E16" s="148"/>
      <c r="F16" s="149"/>
      <c r="G16" s="149"/>
      <c r="H16" s="147"/>
      <c r="I16" s="143">
        <f t="shared" si="0"/>
        <v>0</v>
      </c>
      <c r="J16" s="150"/>
    </row>
    <row r="17" spans="1:10" s="145" customFormat="1" ht="15">
      <c r="A17" s="146">
        <v>16</v>
      </c>
      <c r="B17" s="147"/>
      <c r="C17" s="147"/>
      <c r="D17" s="147"/>
      <c r="E17" s="148"/>
      <c r="F17" s="149"/>
      <c r="G17" s="149"/>
      <c r="H17" s="147"/>
      <c r="I17" s="143">
        <f t="shared" si="0"/>
        <v>0</v>
      </c>
      <c r="J17" s="150"/>
    </row>
    <row r="18" spans="1:10" s="145" customFormat="1" ht="15">
      <c r="A18" s="146">
        <v>17</v>
      </c>
      <c r="B18" s="147"/>
      <c r="C18" s="147"/>
      <c r="D18" s="147"/>
      <c r="E18" s="148"/>
      <c r="F18" s="149"/>
      <c r="G18" s="149"/>
      <c r="H18" s="147"/>
      <c r="I18" s="143">
        <f t="shared" si="0"/>
        <v>0</v>
      </c>
      <c r="J18" s="150"/>
    </row>
    <row r="19" spans="1:10" s="145" customFormat="1" ht="15">
      <c r="A19" s="146">
        <v>18</v>
      </c>
      <c r="B19" s="147"/>
      <c r="C19" s="147"/>
      <c r="D19" s="147"/>
      <c r="E19" s="148"/>
      <c r="F19" s="149"/>
      <c r="G19" s="149"/>
      <c r="H19" s="147"/>
      <c r="I19" s="143">
        <f t="shared" si="0"/>
        <v>0</v>
      </c>
      <c r="J19" s="150"/>
    </row>
    <row r="20" spans="1:10" s="145" customFormat="1" ht="15.75">
      <c r="A20" s="146">
        <v>19</v>
      </c>
      <c r="B20" s="147"/>
      <c r="C20" s="147"/>
      <c r="D20" s="147"/>
      <c r="E20" s="148"/>
      <c r="F20" s="149"/>
      <c r="G20" s="149"/>
      <c r="H20" s="147"/>
      <c r="I20" s="143">
        <f t="shared" si="0"/>
        <v>0</v>
      </c>
      <c r="J20" s="150"/>
    </row>
    <row r="21" spans="1:10" s="145" customFormat="1" ht="15" hidden="1">
      <c r="A21" s="151"/>
      <c r="B21" s="152"/>
      <c r="C21" s="153" t="s">
        <v>37</v>
      </c>
      <c r="D21" s="153" t="s">
        <v>25</v>
      </c>
      <c r="E21" s="152"/>
      <c r="F21" s="152"/>
      <c r="G21" s="152"/>
      <c r="H21" s="152"/>
      <c r="I21" s="143">
        <f aca="true" t="shared" si="1" ref="I21:I32">IF(E21=0,0,(F21/G21)*G21)</f>
        <v>0</v>
      </c>
      <c r="J21" s="143">
        <f aca="true" t="shared" si="2" ref="J21:J32">I21</f>
        <v>0</v>
      </c>
    </row>
    <row r="22" spans="1:10" s="145" customFormat="1" ht="15" hidden="1">
      <c r="A22" s="151"/>
      <c r="B22" s="152"/>
      <c r="C22" s="153" t="s">
        <v>39</v>
      </c>
      <c r="D22" s="153" t="s">
        <v>25</v>
      </c>
      <c r="E22" s="152"/>
      <c r="F22" s="152"/>
      <c r="G22" s="152"/>
      <c r="H22" s="152"/>
      <c r="I22" s="143">
        <f t="shared" si="1"/>
        <v>0</v>
      </c>
      <c r="J22" s="143">
        <f t="shared" si="2"/>
        <v>0</v>
      </c>
    </row>
    <row r="23" spans="1:10" s="145" customFormat="1" ht="15" hidden="1">
      <c r="A23" s="151"/>
      <c r="B23" s="152"/>
      <c r="C23" s="153" t="s">
        <v>41</v>
      </c>
      <c r="D23" s="153" t="s">
        <v>25</v>
      </c>
      <c r="E23" s="152"/>
      <c r="F23" s="152"/>
      <c r="G23" s="152"/>
      <c r="H23" s="152"/>
      <c r="I23" s="143">
        <f t="shared" si="1"/>
        <v>0</v>
      </c>
      <c r="J23" s="143">
        <f t="shared" si="2"/>
        <v>0</v>
      </c>
    </row>
    <row r="24" spans="1:10" ht="15" hidden="1">
      <c r="A24" s="154"/>
      <c r="B24" s="155"/>
      <c r="C24" s="156" t="s">
        <v>37</v>
      </c>
      <c r="D24" s="153" t="s">
        <v>27</v>
      </c>
      <c r="E24" s="155"/>
      <c r="F24" s="155"/>
      <c r="G24" s="155"/>
      <c r="H24" s="155"/>
      <c r="I24" s="143">
        <f t="shared" si="1"/>
        <v>0</v>
      </c>
      <c r="J24" s="143">
        <f t="shared" si="2"/>
        <v>0</v>
      </c>
    </row>
    <row r="25" spans="1:10" ht="15" hidden="1">
      <c r="A25" s="154"/>
      <c r="B25" s="155"/>
      <c r="C25" s="156" t="s">
        <v>39</v>
      </c>
      <c r="D25" s="153" t="s">
        <v>27</v>
      </c>
      <c r="E25" s="155"/>
      <c r="F25" s="155"/>
      <c r="G25" s="155"/>
      <c r="H25" s="155"/>
      <c r="I25" s="143">
        <f t="shared" si="1"/>
        <v>0</v>
      </c>
      <c r="J25" s="143">
        <f t="shared" si="2"/>
        <v>0</v>
      </c>
    </row>
    <row r="26" spans="1:10" ht="15" hidden="1">
      <c r="A26" s="151"/>
      <c r="B26" s="155"/>
      <c r="C26" s="156" t="s">
        <v>41</v>
      </c>
      <c r="D26" s="153" t="s">
        <v>27</v>
      </c>
      <c r="E26" s="155"/>
      <c r="F26" s="152"/>
      <c r="G26" s="152"/>
      <c r="H26" s="152"/>
      <c r="I26" s="143">
        <f t="shared" si="1"/>
        <v>0</v>
      </c>
      <c r="J26" s="143">
        <f t="shared" si="2"/>
        <v>0</v>
      </c>
    </row>
    <row r="27" spans="1:10" ht="15" hidden="1">
      <c r="A27" s="157"/>
      <c r="B27" s="155"/>
      <c r="C27" s="156" t="s">
        <v>37</v>
      </c>
      <c r="D27" s="153" t="s">
        <v>29</v>
      </c>
      <c r="E27" s="155"/>
      <c r="F27" s="158"/>
      <c r="G27" s="158"/>
      <c r="H27" s="158"/>
      <c r="I27" s="143">
        <f t="shared" si="1"/>
        <v>0</v>
      </c>
      <c r="J27" s="143">
        <f t="shared" si="2"/>
        <v>0</v>
      </c>
    </row>
    <row r="28" spans="1:10" ht="15" hidden="1">
      <c r="A28" s="151"/>
      <c r="B28" s="155"/>
      <c r="C28" s="156" t="s">
        <v>39</v>
      </c>
      <c r="D28" s="153" t="s">
        <v>29</v>
      </c>
      <c r="E28" s="155"/>
      <c r="F28" s="152"/>
      <c r="G28" s="152"/>
      <c r="H28" s="152"/>
      <c r="I28" s="143">
        <f t="shared" si="1"/>
        <v>0</v>
      </c>
      <c r="J28" s="143">
        <f t="shared" si="2"/>
        <v>0</v>
      </c>
    </row>
    <row r="29" spans="1:10" ht="15" hidden="1">
      <c r="A29" s="151"/>
      <c r="B29" s="155"/>
      <c r="C29" s="156" t="s">
        <v>41</v>
      </c>
      <c r="D29" s="153" t="s">
        <v>29</v>
      </c>
      <c r="E29" s="155"/>
      <c r="F29" s="152"/>
      <c r="G29" s="152"/>
      <c r="H29" s="152"/>
      <c r="I29" s="143">
        <f t="shared" si="1"/>
        <v>0</v>
      </c>
      <c r="J29" s="143">
        <f t="shared" si="2"/>
        <v>0</v>
      </c>
    </row>
    <row r="30" spans="1:10" ht="15" hidden="1">
      <c r="A30" s="151"/>
      <c r="B30" s="155"/>
      <c r="C30" s="156" t="s">
        <v>37</v>
      </c>
      <c r="D30" s="153" t="s">
        <v>30</v>
      </c>
      <c r="E30" s="155"/>
      <c r="F30" s="152"/>
      <c r="G30" s="152"/>
      <c r="H30" s="152"/>
      <c r="I30" s="143">
        <f t="shared" si="1"/>
        <v>0</v>
      </c>
      <c r="J30" s="143">
        <f t="shared" si="2"/>
        <v>0</v>
      </c>
    </row>
    <row r="31" spans="1:10" ht="15" hidden="1">
      <c r="A31" s="154"/>
      <c r="B31" s="155"/>
      <c r="C31" s="156" t="s">
        <v>39</v>
      </c>
      <c r="D31" s="153" t="s">
        <v>30</v>
      </c>
      <c r="E31" s="155"/>
      <c r="F31" s="155"/>
      <c r="G31" s="155"/>
      <c r="H31" s="155"/>
      <c r="I31" s="143">
        <f t="shared" si="1"/>
        <v>0</v>
      </c>
      <c r="J31" s="143">
        <f t="shared" si="2"/>
        <v>0</v>
      </c>
    </row>
    <row r="32" spans="1:10" ht="15.75" hidden="1">
      <c r="A32" s="154"/>
      <c r="B32" s="155"/>
      <c r="C32" s="153" t="s">
        <v>41</v>
      </c>
      <c r="D32" s="153" t="s">
        <v>30</v>
      </c>
      <c r="E32" s="155"/>
      <c r="F32" s="155"/>
      <c r="G32" s="155"/>
      <c r="H32" s="155"/>
      <c r="I32" s="143">
        <f t="shared" si="1"/>
        <v>0</v>
      </c>
      <c r="J32" s="143">
        <f t="shared" si="2"/>
        <v>0</v>
      </c>
    </row>
    <row r="33" spans="1:10" ht="35.25" customHeight="1">
      <c r="A33" s="159" t="s">
        <v>71</v>
      </c>
      <c r="B33" s="159"/>
      <c r="C33" s="159"/>
      <c r="D33" s="159"/>
      <c r="E33" s="159"/>
      <c r="F33" s="159"/>
      <c r="G33" s="45" t="s">
        <v>79</v>
      </c>
      <c r="H33" s="45"/>
      <c r="I33" s="45"/>
      <c r="J33" s="131">
        <f>SUM(J2:J32)</f>
        <v>0</v>
      </c>
    </row>
    <row r="36" spans="3:8" ht="15" hidden="1">
      <c r="C36" s="1">
        <f>Listes!E9</f>
        <v>0</v>
      </c>
      <c r="D36" s="1">
        <f>Listes!E1</f>
        <v>0</v>
      </c>
      <c r="H36" s="1">
        <f>Listes!C21</f>
        <v>0</v>
      </c>
    </row>
  </sheetData>
  <sheetProtection sheet="1" formatColumns="0" formatRows="0" insertRows="0"/>
  <mergeCells count="2">
    <mergeCell ref="A33:F33"/>
    <mergeCell ref="G33:I33"/>
  </mergeCells>
  <dataValidations count="4">
    <dataValidation type="list" allowBlank="1" showErrorMessage="1" sqref="G21:G32">
      <formula1>Liste_actions</formula1>
      <formula2>0</formula2>
    </dataValidation>
    <dataValidation type="list" allowBlank="1" showErrorMessage="1" sqref="C2:C32">
      <formula1>INDIRECT($C$36)</formula1>
      <formula2>0</formula2>
    </dataValidation>
    <dataValidation type="list" allowBlank="1" showErrorMessage="1" sqref="D2:D32">
      <formula1>INDIRECT($D$36)</formula1>
      <formula2>0</formula2>
    </dataValidation>
    <dataValidation type="list" allowBlank="1" showErrorMessage="1" sqref="H2:H32">
      <formula1>INDIRECT($H$36)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F32"/>
  <sheetViews>
    <sheetView zoomScale="90" zoomScaleNormal="90" workbookViewId="0" topLeftCell="A1">
      <selection activeCell="F2" sqref="F2"/>
    </sheetView>
  </sheetViews>
  <sheetFormatPr defaultColWidth="11.421875" defaultRowHeight="15"/>
  <cols>
    <col min="1" max="1" width="3.140625" style="1" customWidth="1"/>
    <col min="2" max="2" width="44.28125" style="1" customWidth="1"/>
    <col min="3" max="3" width="43.7109375" style="1" customWidth="1"/>
    <col min="4" max="4" width="30.421875" style="1" customWidth="1"/>
    <col min="5" max="5" width="33.57421875" style="1" customWidth="1"/>
    <col min="6" max="6" width="35.421875" style="1" customWidth="1"/>
    <col min="7" max="16384" width="11.421875" style="1" customWidth="1"/>
  </cols>
  <sheetData>
    <row r="1" spans="1:6" ht="30.75" customHeight="1">
      <c r="A1" s="160" t="s">
        <v>64</v>
      </c>
      <c r="B1" s="161" t="s">
        <v>65</v>
      </c>
      <c r="C1" s="111" t="s">
        <v>58</v>
      </c>
      <c r="D1" s="112" t="s">
        <v>59</v>
      </c>
      <c r="E1" s="161" t="s">
        <v>80</v>
      </c>
      <c r="F1" s="113" t="s">
        <v>70</v>
      </c>
    </row>
    <row r="2" spans="1:6" s="58" customFormat="1" ht="15">
      <c r="A2" s="162">
        <v>1</v>
      </c>
      <c r="B2" s="142"/>
      <c r="C2" s="140"/>
      <c r="D2" s="140"/>
      <c r="E2" s="142"/>
      <c r="F2" s="144"/>
    </row>
    <row r="3" spans="1:6" s="58" customFormat="1" ht="15">
      <c r="A3" s="146">
        <v>2</v>
      </c>
      <c r="B3" s="149"/>
      <c r="C3" s="147"/>
      <c r="D3" s="147"/>
      <c r="E3" s="149"/>
      <c r="F3" s="150"/>
    </row>
    <row r="4" spans="1:6" s="58" customFormat="1" ht="15">
      <c r="A4" s="146">
        <v>3</v>
      </c>
      <c r="B4" s="149"/>
      <c r="C4" s="147"/>
      <c r="D4" s="147"/>
      <c r="E4" s="149"/>
      <c r="F4" s="150"/>
    </row>
    <row r="5" spans="1:6" s="58" customFormat="1" ht="15">
      <c r="A5" s="146">
        <v>4</v>
      </c>
      <c r="B5" s="149"/>
      <c r="C5" s="147"/>
      <c r="D5" s="147"/>
      <c r="E5" s="149"/>
      <c r="F5" s="150"/>
    </row>
    <row r="6" spans="1:6" s="58" customFormat="1" ht="15">
      <c r="A6" s="146">
        <v>5</v>
      </c>
      <c r="B6" s="149"/>
      <c r="C6" s="147"/>
      <c r="D6" s="147"/>
      <c r="E6" s="149"/>
      <c r="F6" s="150"/>
    </row>
    <row r="7" spans="1:6" s="58" customFormat="1" ht="15">
      <c r="A7" s="146">
        <v>6</v>
      </c>
      <c r="B7" s="149"/>
      <c r="C7" s="147"/>
      <c r="D7" s="147"/>
      <c r="E7" s="149"/>
      <c r="F7" s="150"/>
    </row>
    <row r="8" spans="1:6" s="58" customFormat="1" ht="15">
      <c r="A8" s="146">
        <v>7</v>
      </c>
      <c r="B8" s="149"/>
      <c r="C8" s="147"/>
      <c r="D8" s="147"/>
      <c r="E8" s="149"/>
      <c r="F8" s="150"/>
    </row>
    <row r="9" spans="1:6" s="58" customFormat="1" ht="15">
      <c r="A9" s="146">
        <v>8</v>
      </c>
      <c r="B9" s="149"/>
      <c r="C9" s="147"/>
      <c r="D9" s="147"/>
      <c r="E9" s="149"/>
      <c r="F9" s="150"/>
    </row>
    <row r="10" spans="1:6" s="58" customFormat="1" ht="15">
      <c r="A10" s="146">
        <v>9</v>
      </c>
      <c r="B10" s="149"/>
      <c r="C10" s="147"/>
      <c r="D10" s="147"/>
      <c r="E10" s="149"/>
      <c r="F10" s="150"/>
    </row>
    <row r="11" spans="1:6" s="58" customFormat="1" ht="15">
      <c r="A11" s="146">
        <v>10</v>
      </c>
      <c r="B11" s="149"/>
      <c r="C11" s="147"/>
      <c r="D11" s="147"/>
      <c r="E11" s="149"/>
      <c r="F11" s="150"/>
    </row>
    <row r="12" spans="1:6" s="58" customFormat="1" ht="15">
      <c r="A12" s="146">
        <v>11</v>
      </c>
      <c r="B12" s="149"/>
      <c r="C12" s="147"/>
      <c r="D12" s="147"/>
      <c r="E12" s="149"/>
      <c r="F12" s="150"/>
    </row>
    <row r="13" spans="1:6" s="58" customFormat="1" ht="15">
      <c r="A13" s="146">
        <v>12</v>
      </c>
      <c r="B13" s="149"/>
      <c r="C13" s="147"/>
      <c r="D13" s="147"/>
      <c r="E13" s="149"/>
      <c r="F13" s="150"/>
    </row>
    <row r="14" spans="1:6" s="58" customFormat="1" ht="15">
      <c r="A14" s="146">
        <v>13</v>
      </c>
      <c r="B14" s="149"/>
      <c r="C14" s="147"/>
      <c r="D14" s="147"/>
      <c r="E14" s="149"/>
      <c r="F14" s="150"/>
    </row>
    <row r="15" spans="1:6" s="58" customFormat="1" ht="15">
      <c r="A15" s="146">
        <v>14</v>
      </c>
      <c r="B15" s="149"/>
      <c r="C15" s="147"/>
      <c r="D15" s="147"/>
      <c r="E15" s="149"/>
      <c r="F15" s="150"/>
    </row>
    <row r="16" spans="1:6" s="58" customFormat="1" ht="15">
      <c r="A16" s="146">
        <v>15</v>
      </c>
      <c r="B16" s="149"/>
      <c r="C16" s="147"/>
      <c r="D16" s="147"/>
      <c r="E16" s="149"/>
      <c r="F16" s="150"/>
    </row>
    <row r="17" spans="1:6" s="58" customFormat="1" ht="15">
      <c r="A17" s="146">
        <v>16</v>
      </c>
      <c r="B17" s="149"/>
      <c r="C17" s="147"/>
      <c r="D17" s="147"/>
      <c r="E17" s="149"/>
      <c r="F17" s="150"/>
    </row>
    <row r="18" spans="1:6" s="58" customFormat="1" ht="15">
      <c r="A18" s="146">
        <v>17</v>
      </c>
      <c r="B18" s="149"/>
      <c r="C18" s="147"/>
      <c r="D18" s="147"/>
      <c r="E18" s="149"/>
      <c r="F18" s="150"/>
    </row>
    <row r="19" spans="1:6" s="58" customFormat="1" ht="15">
      <c r="A19" s="146">
        <v>18</v>
      </c>
      <c r="B19" s="149"/>
      <c r="C19" s="147"/>
      <c r="D19" s="147"/>
      <c r="E19" s="149"/>
      <c r="F19" s="150"/>
    </row>
    <row r="20" spans="1:6" s="58" customFormat="1" ht="15">
      <c r="A20" s="146">
        <v>19</v>
      </c>
      <c r="B20" s="149"/>
      <c r="C20" s="147"/>
      <c r="D20" s="147"/>
      <c r="E20" s="149"/>
      <c r="F20" s="150"/>
    </row>
    <row r="21" spans="1:6" s="58" customFormat="1" ht="15.75">
      <c r="A21" s="146">
        <v>20</v>
      </c>
      <c r="B21" s="149"/>
      <c r="C21" s="147"/>
      <c r="D21" s="147"/>
      <c r="E21" s="149"/>
      <c r="F21" s="150"/>
    </row>
    <row r="22" spans="1:6" ht="15" hidden="1">
      <c r="A22" s="151"/>
      <c r="B22" s="163"/>
      <c r="C22" s="153" t="s">
        <v>37</v>
      </c>
      <c r="D22" s="153" t="s">
        <v>32</v>
      </c>
      <c r="E22" s="163"/>
      <c r="F22" s="164">
        <v>0</v>
      </c>
    </row>
    <row r="23" spans="1:6" ht="15" hidden="1">
      <c r="A23" s="151"/>
      <c r="B23" s="163"/>
      <c r="C23" s="153" t="s">
        <v>39</v>
      </c>
      <c r="D23" s="153" t="s">
        <v>32</v>
      </c>
      <c r="E23" s="163"/>
      <c r="F23" s="164">
        <v>0</v>
      </c>
    </row>
    <row r="24" spans="1:6" ht="15" hidden="1">
      <c r="A24" s="151"/>
      <c r="B24" s="163"/>
      <c r="C24" s="153" t="s">
        <v>41</v>
      </c>
      <c r="D24" s="153" t="s">
        <v>32</v>
      </c>
      <c r="E24" s="163"/>
      <c r="F24" s="164">
        <v>0</v>
      </c>
    </row>
    <row r="25" spans="1:6" ht="15" hidden="1">
      <c r="A25" s="151"/>
      <c r="B25" s="163"/>
      <c r="C25" s="153" t="s">
        <v>37</v>
      </c>
      <c r="D25" s="153" t="s">
        <v>34</v>
      </c>
      <c r="E25" s="163"/>
      <c r="F25" s="164">
        <v>0</v>
      </c>
    </row>
    <row r="26" spans="1:6" ht="15" hidden="1">
      <c r="A26" s="151"/>
      <c r="B26" s="163"/>
      <c r="C26" s="153" t="s">
        <v>39</v>
      </c>
      <c r="D26" s="153" t="s">
        <v>34</v>
      </c>
      <c r="E26" s="163"/>
      <c r="F26" s="164">
        <v>0</v>
      </c>
    </row>
    <row r="27" spans="1:6" ht="15.75" hidden="1">
      <c r="A27" s="151"/>
      <c r="B27" s="163"/>
      <c r="C27" s="153" t="s">
        <v>41</v>
      </c>
      <c r="D27" s="153" t="s">
        <v>34</v>
      </c>
      <c r="E27" s="163"/>
      <c r="F27" s="164">
        <v>0</v>
      </c>
    </row>
    <row r="28" spans="1:6" ht="31.5" customHeight="1">
      <c r="A28" s="165" t="s">
        <v>71</v>
      </c>
      <c r="B28" s="165"/>
      <c r="C28" s="165"/>
      <c r="D28" s="165"/>
      <c r="E28" s="45" t="s">
        <v>81</v>
      </c>
      <c r="F28" s="131">
        <f>SUM(F2:F27)</f>
        <v>0</v>
      </c>
    </row>
    <row r="32" spans="3:4" ht="15" hidden="1">
      <c r="C32" s="1">
        <f>Listes!F9</f>
        <v>0</v>
      </c>
      <c r="D32" s="1">
        <f>Listes!F1</f>
        <v>0</v>
      </c>
    </row>
  </sheetData>
  <sheetProtection sheet="1" formatColumns="0" formatRows="0" insertRows="0" selectLockedCells="1"/>
  <mergeCells count="1">
    <mergeCell ref="A28:D28"/>
  </mergeCells>
  <dataValidations count="2">
    <dataValidation type="list" allowBlank="1" showErrorMessage="1" sqref="C2:C27">
      <formula1>INDIRECT($C$32)</formula1>
      <formula2>0</formula2>
    </dataValidation>
    <dataValidation type="list" allowBlank="1" showErrorMessage="1" sqref="D2:D27">
      <formula1>INDIRECT($D$32)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F8"/>
  <sheetViews>
    <sheetView zoomScale="70" zoomScaleNormal="70" workbookViewId="0" topLeftCell="A1">
      <selection activeCell="D27" sqref="D27"/>
    </sheetView>
  </sheetViews>
  <sheetFormatPr defaultColWidth="11.421875" defaultRowHeight="15"/>
  <cols>
    <col min="1" max="1" width="4.00390625" style="1" customWidth="1"/>
    <col min="2" max="2" width="25.8515625" style="1" customWidth="1"/>
    <col min="3" max="3" width="30.57421875" style="1" customWidth="1"/>
    <col min="4" max="4" width="23.421875" style="1" customWidth="1"/>
    <col min="5" max="5" width="19.7109375" style="1" customWidth="1"/>
    <col min="6" max="6" width="28.7109375" style="1" customWidth="1"/>
    <col min="7" max="16384" width="11.421875" style="1" customWidth="1"/>
  </cols>
  <sheetData>
    <row r="1" spans="1:6" ht="30.75">
      <c r="A1" s="166" t="s">
        <v>64</v>
      </c>
      <c r="B1" s="167" t="s">
        <v>65</v>
      </c>
      <c r="C1" s="134" t="s">
        <v>58</v>
      </c>
      <c r="D1" s="134" t="s">
        <v>59</v>
      </c>
      <c r="E1" s="168" t="s">
        <v>78</v>
      </c>
      <c r="F1" s="169" t="s">
        <v>70</v>
      </c>
    </row>
    <row r="2" spans="1:6" ht="15.75">
      <c r="A2" s="162">
        <v>1</v>
      </c>
      <c r="B2" s="170"/>
      <c r="C2" s="170"/>
      <c r="D2" s="170"/>
      <c r="E2" s="171">
        <f>0.15*'Rémunération sur frais réels'!J33</f>
        <v>0</v>
      </c>
      <c r="F2" s="172">
        <f>'Rémunération sur frais réels'!J33*0.15</f>
        <v>0</v>
      </c>
    </row>
    <row r="3" spans="1:6" ht="15.75" hidden="1">
      <c r="A3" s="151"/>
      <c r="B3" s="173"/>
      <c r="C3" s="174" t="s">
        <v>35</v>
      </c>
      <c r="D3" s="174" t="s">
        <v>36</v>
      </c>
      <c r="E3" s="175"/>
      <c r="F3" s="176"/>
    </row>
    <row r="4" spans="1:6" ht="31.5" customHeight="1">
      <c r="A4" s="177" t="s">
        <v>71</v>
      </c>
      <c r="B4" s="177"/>
      <c r="C4" s="177"/>
      <c r="D4" s="177"/>
      <c r="E4" s="178"/>
      <c r="F4" s="131">
        <f>F2</f>
        <v>0</v>
      </c>
    </row>
    <row r="8" spans="3:4" ht="15" hidden="1">
      <c r="C8" s="1">
        <f>Listes!G9</f>
        <v>0</v>
      </c>
      <c r="D8" s="1">
        <f>Listes!G1</f>
        <v>0</v>
      </c>
    </row>
  </sheetData>
  <sheetProtection password="CD68" sheet="1" formatColumns="0" formatRows="0" insertRows="0"/>
  <mergeCells count="1">
    <mergeCell ref="A4:D4"/>
  </mergeCells>
  <dataValidations count="2">
    <dataValidation type="list" allowBlank="1" showErrorMessage="1" sqref="D2:D3">
      <formula1>INDIRECT($D$8)</formula1>
      <formula2>0</formula2>
    </dataValidation>
    <dataValidation type="list" allowBlank="1" showErrorMessage="1" sqref="C2:C3">
      <formula1>INDIRECT($C$8)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31"/>
  <sheetViews>
    <sheetView zoomScale="90" zoomScaleNormal="90" workbookViewId="0" topLeftCell="A1">
      <selection activeCell="G2" sqref="G2"/>
    </sheetView>
  </sheetViews>
  <sheetFormatPr defaultColWidth="11.421875" defaultRowHeight="15"/>
  <cols>
    <col min="1" max="1" width="3.28125" style="1" customWidth="1"/>
    <col min="2" max="2" width="20.00390625" style="1" customWidth="1"/>
    <col min="3" max="3" width="14.57421875" style="1" customWidth="1"/>
    <col min="4" max="4" width="30.140625" style="1" customWidth="1"/>
    <col min="5" max="5" width="31.421875" style="1" customWidth="1"/>
    <col min="6" max="6" width="17.8515625" style="1" customWidth="1"/>
    <col min="7" max="7" width="8.8515625" style="1" customWidth="1"/>
    <col min="8" max="8" width="6.7109375" style="1" customWidth="1"/>
    <col min="9" max="9" width="21.00390625" style="1" customWidth="1"/>
    <col min="10" max="10" width="23.421875" style="1" customWidth="1"/>
    <col min="11" max="16384" width="11.421875" style="1" customWidth="1"/>
  </cols>
  <sheetData>
    <row r="1" spans="1:10" ht="30.75" customHeight="1">
      <c r="A1" s="179" t="s">
        <v>64</v>
      </c>
      <c r="B1" s="110" t="s">
        <v>65</v>
      </c>
      <c r="C1" s="112" t="s">
        <v>80</v>
      </c>
      <c r="D1" s="111" t="s">
        <v>58</v>
      </c>
      <c r="E1" s="112" t="s">
        <v>59</v>
      </c>
      <c r="F1" s="112" t="s">
        <v>82</v>
      </c>
      <c r="G1" s="112" t="s">
        <v>83</v>
      </c>
      <c r="H1" s="112" t="s">
        <v>77</v>
      </c>
      <c r="I1" s="112" t="s">
        <v>78</v>
      </c>
      <c r="J1" s="113" t="s">
        <v>70</v>
      </c>
    </row>
    <row r="2" spans="1:10" ht="15">
      <c r="A2" s="162">
        <v>1</v>
      </c>
      <c r="B2" s="170"/>
      <c r="C2" s="170"/>
      <c r="D2" s="170"/>
      <c r="E2" s="170"/>
      <c r="F2" s="170"/>
      <c r="G2" s="170"/>
      <c r="H2" s="170"/>
      <c r="I2" s="180">
        <f>IF(AND(F2="3 CV et moins",G2&lt;=5000),G2*0.41,0)+IF(AND(F2="3 CV et moins",G2&gt;5000,G2&lt;=20000),G2*0.245+824,0)+IF(AND(F2="3 CV et moins",G2&gt;20000),G2*0.286,0)+IF(AND(F2="4 CV",G2&lt;=5000),G2*0.493,0)+IF(AND(F2="4 CV",G2&gt;5000,G2&lt;=20000),G2*0.277+1082,0)+IF(AND(F2="4 CV",G2&gt;20000),G2*0.332,0)+IF(AND(F2="5 CV",G2&lt;=5000),G2*0.543,0)+IF(AND(F2="5 CV",G2&gt;5000,G2&lt;=20000),G2*0.305+1188,0)+IF(AND(F2="5 CV",G2&gt;20000),G2*0.364,0)+IF(AND(F2="6 CV",G2&lt;=5000),G2*0.568,0)+IF(AND(F2="6 CV",G2&gt;5000,G2&lt;=20000),G2*0.32+1244,0)+IF(AND(F2="6 CV",G2&gt;20000),G2*0.382,0)+IF(AND(F2="7 CV et plus",G2&lt;=5000),G2*0.595,0)+IF(AND(F2="7 CV et plus",G2&gt;5000,G2&lt;=20000),G2*0.337+1288,0)+IF(AND(F2="7 CV et plus",G2&gt;20000),G2*0.401,0)+IF(B2="Frais d'hébergement",G2*60,0)+IF(B2="Frais de restauration",G2*15,0)</f>
        <v>0</v>
      </c>
      <c r="J2" s="181"/>
    </row>
    <row r="3" spans="1:10" ht="15">
      <c r="A3" s="146">
        <v>2</v>
      </c>
      <c r="B3" s="182"/>
      <c r="C3" s="182"/>
      <c r="D3" s="182"/>
      <c r="E3" s="182"/>
      <c r="F3" s="182"/>
      <c r="G3" s="182"/>
      <c r="H3" s="182"/>
      <c r="I3" s="183">
        <f aca="true" t="shared" si="0" ref="I3:I15">IF(AND(F3="3 CV et moins",G3&lt;=5000),G3*0.41,0)+IF(AND(F3="3 CV et moins",G3&gt;5000,G3&lt;=20000),G3*0.245+824,0)+IF(AND(F3="3 CV et moins",G3&gt;20000),G3*0.286,0)+IF(AND(F3="4 CV",G3&lt;=5000),G3*0.493,0)+IF(AND(F3="4 CV",G3&gt;5000,G3&lt;=20000),G3*0.277+1082,0)+IF(AND(F3="4 CV",G3&gt;20000),G3*0.332,0)+IF(AND(F3="5 CV",G3&lt;=5000),G3*0.543,0)+IF(AND(F3="5 CV",G3&gt;5000,G3&lt;=20000),G3*0.305+1188,0)+IF(AND(F3="5 CV",G3&gt;20000),G3*0.364,0)+IF(AND(F3="6 CV",G3&lt;=5000),G3*0.568,0)+IF(AND(F3="6 CV",G3&gt;5000,G3&lt;=20000),G3*0.32+1244,0)+IF(AND(F3="6 CV",G3&gt;20000),G3*0.382,0)+IF(AND(F3="7 CV et plus",G3&lt;=5000),G3*0.595,0)+IF(AND(F3="7 CV et plus",G3&gt;5000,G3&lt;=20000),G3*0.337+1288,0)+IF(AND(F3="7 CV et plus",G3&gt;20000),G3*0.401,0)+IF(B3="Frais d'hébergement",G3*60,0)+IF(B3="Frais de restauration",G3*15,0)</f>
        <v>0</v>
      </c>
      <c r="J3" s="172"/>
    </row>
    <row r="4" spans="1:10" ht="15">
      <c r="A4" s="146">
        <v>3</v>
      </c>
      <c r="B4" s="182"/>
      <c r="C4" s="182"/>
      <c r="D4" s="182"/>
      <c r="E4" s="182"/>
      <c r="F4" s="182"/>
      <c r="G4" s="182"/>
      <c r="H4" s="182"/>
      <c r="I4" s="183">
        <f t="shared" si="0"/>
        <v>0</v>
      </c>
      <c r="J4" s="172"/>
    </row>
    <row r="5" spans="1:10" ht="15">
      <c r="A5" s="146">
        <v>4</v>
      </c>
      <c r="B5" s="182"/>
      <c r="C5" s="182"/>
      <c r="D5" s="182"/>
      <c r="E5" s="182"/>
      <c r="F5" s="182"/>
      <c r="G5" s="182"/>
      <c r="H5" s="182"/>
      <c r="I5" s="183">
        <f t="shared" si="0"/>
        <v>0</v>
      </c>
      <c r="J5" s="172"/>
    </row>
    <row r="6" spans="1:10" ht="15">
      <c r="A6" s="146">
        <v>5</v>
      </c>
      <c r="B6" s="182"/>
      <c r="C6" s="182"/>
      <c r="D6" s="182"/>
      <c r="E6" s="182"/>
      <c r="F6" s="182"/>
      <c r="G6" s="182"/>
      <c r="H6" s="182"/>
      <c r="I6" s="183">
        <f t="shared" si="0"/>
        <v>0</v>
      </c>
      <c r="J6" s="172"/>
    </row>
    <row r="7" spans="1:10" ht="15">
      <c r="A7" s="146">
        <v>6</v>
      </c>
      <c r="B7" s="182"/>
      <c r="C7" s="182"/>
      <c r="D7" s="182"/>
      <c r="E7" s="182"/>
      <c r="F7" s="182"/>
      <c r="G7" s="182"/>
      <c r="H7" s="182"/>
      <c r="I7" s="183">
        <f t="shared" si="0"/>
        <v>0</v>
      </c>
      <c r="J7" s="172"/>
    </row>
    <row r="8" spans="1:10" ht="15">
      <c r="A8" s="146">
        <v>7</v>
      </c>
      <c r="B8" s="182"/>
      <c r="C8" s="182"/>
      <c r="D8" s="182"/>
      <c r="E8" s="182"/>
      <c r="F8" s="182"/>
      <c r="G8" s="182"/>
      <c r="H8" s="182"/>
      <c r="I8" s="183">
        <f t="shared" si="0"/>
        <v>0</v>
      </c>
      <c r="J8" s="172"/>
    </row>
    <row r="9" spans="1:10" ht="15">
      <c r="A9" s="146">
        <v>8</v>
      </c>
      <c r="B9" s="182"/>
      <c r="C9" s="182"/>
      <c r="D9" s="182"/>
      <c r="E9" s="182"/>
      <c r="F9" s="182"/>
      <c r="G9" s="182"/>
      <c r="H9" s="182"/>
      <c r="I9" s="183">
        <f t="shared" si="0"/>
        <v>0</v>
      </c>
      <c r="J9" s="172"/>
    </row>
    <row r="10" spans="1:10" ht="15">
      <c r="A10" s="146">
        <v>9</v>
      </c>
      <c r="B10" s="182"/>
      <c r="C10" s="182"/>
      <c r="D10" s="182"/>
      <c r="E10" s="182"/>
      <c r="F10" s="182"/>
      <c r="G10" s="182"/>
      <c r="H10" s="182"/>
      <c r="I10" s="183">
        <f t="shared" si="0"/>
        <v>0</v>
      </c>
      <c r="J10" s="172"/>
    </row>
    <row r="11" spans="1:10" ht="15">
      <c r="A11" s="146">
        <v>10</v>
      </c>
      <c r="B11" s="182"/>
      <c r="C11" s="182"/>
      <c r="D11" s="182"/>
      <c r="E11" s="182"/>
      <c r="F11" s="182"/>
      <c r="G11" s="182"/>
      <c r="H11" s="182"/>
      <c r="I11" s="183">
        <f t="shared" si="0"/>
        <v>0</v>
      </c>
      <c r="J11" s="172"/>
    </row>
    <row r="12" spans="1:10" ht="15">
      <c r="A12" s="146">
        <v>11</v>
      </c>
      <c r="B12" s="182"/>
      <c r="C12" s="182"/>
      <c r="D12" s="182"/>
      <c r="E12" s="182"/>
      <c r="F12" s="182"/>
      <c r="G12" s="182"/>
      <c r="H12" s="182"/>
      <c r="I12" s="183">
        <f t="shared" si="0"/>
        <v>0</v>
      </c>
      <c r="J12" s="172"/>
    </row>
    <row r="13" spans="1:10" ht="15">
      <c r="A13" s="146">
        <v>12</v>
      </c>
      <c r="B13" s="182"/>
      <c r="C13" s="182"/>
      <c r="D13" s="182"/>
      <c r="E13" s="182"/>
      <c r="F13" s="182"/>
      <c r="G13" s="182"/>
      <c r="H13" s="182"/>
      <c r="I13" s="183">
        <f t="shared" si="0"/>
        <v>0</v>
      </c>
      <c r="J13" s="172"/>
    </row>
    <row r="14" spans="1:10" ht="15">
      <c r="A14" s="146">
        <v>13</v>
      </c>
      <c r="B14" s="182"/>
      <c r="C14" s="182"/>
      <c r="D14" s="182"/>
      <c r="E14" s="182"/>
      <c r="F14" s="182"/>
      <c r="G14" s="182"/>
      <c r="H14" s="182"/>
      <c r="I14" s="183">
        <f t="shared" si="0"/>
        <v>0</v>
      </c>
      <c r="J14" s="172"/>
    </row>
    <row r="15" spans="1:10" ht="15">
      <c r="A15" s="146">
        <v>14</v>
      </c>
      <c r="B15" s="182"/>
      <c r="C15" s="182"/>
      <c r="D15" s="182"/>
      <c r="E15" s="182"/>
      <c r="F15" s="182"/>
      <c r="G15" s="182"/>
      <c r="H15" s="182"/>
      <c r="I15" s="183">
        <f t="shared" si="0"/>
        <v>0</v>
      </c>
      <c r="J15" s="172"/>
    </row>
    <row r="16" spans="1:10" ht="15">
      <c r="A16" s="146">
        <v>15</v>
      </c>
      <c r="B16" s="182"/>
      <c r="C16" s="182"/>
      <c r="D16" s="182"/>
      <c r="E16" s="182"/>
      <c r="F16" s="182"/>
      <c r="G16" s="182"/>
      <c r="H16" s="182"/>
      <c r="I16" s="183">
        <f aca="true" t="shared" si="1" ref="I16:I21">IF(AND(F16="3 CV et moins",G16&lt;=5000),G16*0.41,0)+IF(AND(F16="3 CV et moins",G16&gt;5000,G16&lt;=20000),G16*0.245+824,0)+IF(AND(F16="3 CV et moins",G16&gt;20000),G16*0.286,0)+IF(AND(F16="4 CV",G16&lt;=5000),G16*0.493,0)+IF(AND(F16="4 CV",G16&gt;5000,G16&lt;=20000),G16*0.277+1082,0)+IF(AND(F16="4 CV",G16&gt;20000),G16*0.332,0)+IF(AND(F16="5 CV",G16&lt;=5000),G16*0.543,0)+IF(AND(F16="5 CV",G16&gt;5000,G16&lt;=20000),G16*0.305+1188,0)+IF(AND(F16="5 CV",G16&gt;20000),G16*0.364,0)+IF(AND(F16="6 CV",G16&lt;=5000),G16*0.568,0)+IF(AND(F16="6 CV",G16&gt;5000,G16&lt;=20000),G16*0.32+1244,0)+IF(AND(F16="6 CV",G16&gt;20000),G16*0.382,0)+IF(AND(F16="7 CV et plus",G16&lt;=5000),G16*0.595,0)+IF(AND(F16="7 CV et plus",G16&gt;5000,G16&lt;=20000),G16*0.337+1288,0)+IF(AND(F16="7 CV et plus",G16&gt;20000),G16*0.401,0)+IF(B16="Frais d'hébergement",G16*60,0)+IF(B16="Frais de restauration",G16*15,0)</f>
        <v>0</v>
      </c>
      <c r="J16" s="172"/>
    </row>
    <row r="17" spans="1:10" ht="15">
      <c r="A17" s="146">
        <v>16</v>
      </c>
      <c r="B17" s="182"/>
      <c r="C17" s="182"/>
      <c r="D17" s="182"/>
      <c r="E17" s="182"/>
      <c r="F17" s="182"/>
      <c r="G17" s="182"/>
      <c r="H17" s="182"/>
      <c r="I17" s="183">
        <f t="shared" si="1"/>
        <v>0</v>
      </c>
      <c r="J17" s="172"/>
    </row>
    <row r="18" spans="1:10" ht="15">
      <c r="A18" s="146">
        <v>17</v>
      </c>
      <c r="B18" s="182"/>
      <c r="C18" s="182"/>
      <c r="D18" s="182"/>
      <c r="E18" s="182"/>
      <c r="F18" s="182"/>
      <c r="G18" s="182"/>
      <c r="H18" s="182"/>
      <c r="I18" s="183">
        <f t="shared" si="1"/>
        <v>0</v>
      </c>
      <c r="J18" s="172"/>
    </row>
    <row r="19" spans="1:10" ht="15">
      <c r="A19" s="146">
        <v>18</v>
      </c>
      <c r="B19" s="182"/>
      <c r="C19" s="182"/>
      <c r="D19" s="182"/>
      <c r="E19" s="182"/>
      <c r="F19" s="182"/>
      <c r="G19" s="182"/>
      <c r="H19" s="182"/>
      <c r="I19" s="183">
        <f t="shared" si="1"/>
        <v>0</v>
      </c>
      <c r="J19" s="172"/>
    </row>
    <row r="20" spans="1:10" ht="15">
      <c r="A20" s="146">
        <v>19</v>
      </c>
      <c r="B20" s="182"/>
      <c r="C20" s="182"/>
      <c r="D20" s="182"/>
      <c r="E20" s="182"/>
      <c r="F20" s="182"/>
      <c r="G20" s="182"/>
      <c r="H20" s="182"/>
      <c r="I20" s="183">
        <f t="shared" si="1"/>
        <v>0</v>
      </c>
      <c r="J20" s="172"/>
    </row>
    <row r="21" spans="1:10" ht="15.75">
      <c r="A21" s="146">
        <v>20</v>
      </c>
      <c r="B21" s="182"/>
      <c r="C21" s="182"/>
      <c r="D21" s="182"/>
      <c r="E21" s="182"/>
      <c r="F21" s="182"/>
      <c r="G21" s="182"/>
      <c r="H21" s="182"/>
      <c r="I21" s="183">
        <f t="shared" si="1"/>
        <v>0</v>
      </c>
      <c r="J21" s="172"/>
    </row>
    <row r="22" spans="1:10" ht="15" hidden="1">
      <c r="A22" s="151"/>
      <c r="B22" s="173"/>
      <c r="C22" s="173"/>
      <c r="D22" s="174" t="s">
        <v>37</v>
      </c>
      <c r="E22" s="174" t="s">
        <v>38</v>
      </c>
      <c r="F22" s="173"/>
      <c r="G22" s="173"/>
      <c r="H22" s="174" t="s">
        <v>84</v>
      </c>
      <c r="I22" s="184">
        <v>0</v>
      </c>
      <c r="J22" s="184">
        <v>0</v>
      </c>
    </row>
    <row r="23" spans="1:10" ht="15" hidden="1">
      <c r="A23" s="151"/>
      <c r="B23" s="173"/>
      <c r="C23" s="173"/>
      <c r="D23" s="174" t="s">
        <v>39</v>
      </c>
      <c r="E23" s="174" t="s">
        <v>38</v>
      </c>
      <c r="F23" s="173"/>
      <c r="G23" s="173"/>
      <c r="H23" s="174" t="s">
        <v>84</v>
      </c>
      <c r="I23" s="184">
        <v>0</v>
      </c>
      <c r="J23" s="184">
        <v>0</v>
      </c>
    </row>
    <row r="24" spans="1:10" ht="15" hidden="1">
      <c r="A24" s="151"/>
      <c r="B24" s="173"/>
      <c r="C24" s="173"/>
      <c r="D24" s="174" t="s">
        <v>41</v>
      </c>
      <c r="E24" s="174" t="s">
        <v>38</v>
      </c>
      <c r="F24" s="173"/>
      <c r="G24" s="173"/>
      <c r="H24" s="174" t="s">
        <v>84</v>
      </c>
      <c r="I24" s="184">
        <v>0</v>
      </c>
      <c r="J24" s="184">
        <v>0</v>
      </c>
    </row>
    <row r="25" spans="1:10" ht="15" hidden="1">
      <c r="A25" s="151"/>
      <c r="B25" s="173"/>
      <c r="C25" s="173"/>
      <c r="D25" s="174" t="s">
        <v>37</v>
      </c>
      <c r="E25" s="185" t="s">
        <v>40</v>
      </c>
      <c r="F25" s="173"/>
      <c r="G25" s="173"/>
      <c r="H25" s="174" t="s">
        <v>84</v>
      </c>
      <c r="I25" s="184">
        <v>0</v>
      </c>
      <c r="J25" s="184">
        <v>0</v>
      </c>
    </row>
    <row r="26" spans="1:10" ht="15" hidden="1">
      <c r="A26" s="151"/>
      <c r="B26" s="173"/>
      <c r="C26" s="173"/>
      <c r="D26" s="174" t="s">
        <v>39</v>
      </c>
      <c r="E26" s="185" t="s">
        <v>40</v>
      </c>
      <c r="F26" s="173"/>
      <c r="G26" s="173"/>
      <c r="H26" s="174" t="s">
        <v>84</v>
      </c>
      <c r="I26" s="184">
        <v>0</v>
      </c>
      <c r="J26" s="184">
        <v>0</v>
      </c>
    </row>
    <row r="27" spans="1:10" ht="15.75" hidden="1">
      <c r="A27" s="151"/>
      <c r="B27" s="173"/>
      <c r="C27" s="173"/>
      <c r="D27" s="174" t="s">
        <v>41</v>
      </c>
      <c r="E27" s="185" t="s">
        <v>40</v>
      </c>
      <c r="F27" s="173"/>
      <c r="G27" s="173"/>
      <c r="H27" s="174" t="s">
        <v>84</v>
      </c>
      <c r="I27" s="184">
        <v>0</v>
      </c>
      <c r="J27" s="184">
        <v>0</v>
      </c>
    </row>
    <row r="28" spans="1:10" ht="31.5" customHeight="1">
      <c r="A28" s="165" t="s">
        <v>71</v>
      </c>
      <c r="B28" s="165"/>
      <c r="C28" s="165"/>
      <c r="D28" s="165"/>
      <c r="E28" s="165"/>
      <c r="F28" s="165"/>
      <c r="G28" s="165"/>
      <c r="H28" s="45" t="s">
        <v>85</v>
      </c>
      <c r="I28" s="45"/>
      <c r="J28" s="131">
        <f>SUM(J2:J27)</f>
        <v>0</v>
      </c>
    </row>
    <row r="31" spans="2:8" ht="15" hidden="1">
      <c r="B31" s="1">
        <f>Listes!C27</f>
        <v>0</v>
      </c>
      <c r="D31" s="1">
        <f>Listes!H9</f>
        <v>0</v>
      </c>
      <c r="E31" s="1">
        <f>Listes!H1</f>
        <v>0</v>
      </c>
      <c r="F31" s="1">
        <f>Listes!D22</f>
        <v>0</v>
      </c>
      <c r="H31" s="1">
        <f>Listes!C21</f>
        <v>0</v>
      </c>
    </row>
  </sheetData>
  <sheetProtection sheet="1" formatColumns="0" formatRows="0" insertRows="0"/>
  <mergeCells count="2">
    <mergeCell ref="A28:G28"/>
    <mergeCell ref="H28:I28"/>
  </mergeCells>
  <dataValidations count="6">
    <dataValidation type="list" allowBlank="1" showErrorMessage="1" sqref="G22:G27">
      <formula1>Liste_actions</formula1>
      <formula2>0</formula2>
    </dataValidation>
    <dataValidation type="list" allowBlank="1" showErrorMessage="1" sqref="E2:E27">
      <formula1>INDIRECT($E$31)</formula1>
      <formula2>0</formula2>
    </dataValidation>
    <dataValidation type="list" allowBlank="1" showErrorMessage="1" sqref="D2:D27">
      <formula1>INDIRECT($D$31)</formula1>
      <formula2>0</formula2>
    </dataValidation>
    <dataValidation type="list" allowBlank="1" showErrorMessage="1" sqref="F2:F27">
      <formula1>INDIRECT($F$31)</formula1>
      <formula2>0</formula2>
    </dataValidation>
    <dataValidation type="list" allowBlank="1" showErrorMessage="1" sqref="B2:B27">
      <formula1>INDIRECT($B$31)</formula1>
      <formula2>0</formula2>
    </dataValidation>
    <dataValidation type="list" allowBlank="1" showErrorMessage="1" sqref="H2:H27">
      <formula1>INDIRECT($H$31)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28"/>
  <sheetViews>
    <sheetView workbookViewId="0" topLeftCell="A1">
      <selection activeCell="B37" sqref="B37"/>
    </sheetView>
  </sheetViews>
  <sheetFormatPr defaultColWidth="11.421875" defaultRowHeight="15"/>
  <cols>
    <col min="1" max="1" width="3.140625" style="1" customWidth="1"/>
    <col min="2" max="2" width="20.00390625" style="1" customWidth="1"/>
    <col min="3" max="3" width="30.00390625" style="1" customWidth="1"/>
    <col min="4" max="4" width="22.421875" style="1" customWidth="1"/>
    <col min="5" max="5" width="17.8515625" style="1" customWidth="1"/>
    <col min="6" max="6" width="20.421875" style="1" customWidth="1"/>
    <col min="7" max="7" width="21.421875" style="1" customWidth="1"/>
    <col min="8" max="8" width="6.7109375" style="1" customWidth="1"/>
    <col min="9" max="9" width="19.421875" style="1" customWidth="1"/>
    <col min="10" max="10" width="23.421875" style="1" customWidth="1"/>
    <col min="11" max="16384" width="11.421875" style="1" customWidth="1"/>
  </cols>
  <sheetData>
    <row r="1" spans="1:10" ht="30.75">
      <c r="A1" s="166" t="s">
        <v>64</v>
      </c>
      <c r="B1" s="186" t="s">
        <v>65</v>
      </c>
      <c r="C1" s="186" t="s">
        <v>58</v>
      </c>
      <c r="D1" s="186" t="s">
        <v>59</v>
      </c>
      <c r="E1" s="134" t="s">
        <v>86</v>
      </c>
      <c r="F1" s="134" t="s">
        <v>87</v>
      </c>
      <c r="G1" s="134" t="s">
        <v>88</v>
      </c>
      <c r="H1" s="134" t="s">
        <v>77</v>
      </c>
      <c r="I1" s="134" t="s">
        <v>89</v>
      </c>
      <c r="J1" s="187" t="s">
        <v>70</v>
      </c>
    </row>
    <row r="2" spans="1:10" ht="15">
      <c r="A2" s="188">
        <v>1</v>
      </c>
      <c r="B2" s="189"/>
      <c r="C2" s="189"/>
      <c r="D2" s="190"/>
      <c r="E2" s="189"/>
      <c r="F2" s="189"/>
      <c r="G2" s="189"/>
      <c r="H2" s="189"/>
      <c r="I2" s="180">
        <f>IF(E2=0,0,(E2/F2)*G2)</f>
        <v>0</v>
      </c>
      <c r="J2" s="191"/>
    </row>
    <row r="3" spans="1:10" ht="15">
      <c r="A3" s="192">
        <v>2</v>
      </c>
      <c r="B3" s="193"/>
      <c r="C3" s="193"/>
      <c r="D3" s="194"/>
      <c r="E3" s="193"/>
      <c r="F3" s="193"/>
      <c r="G3" s="193"/>
      <c r="H3" s="193"/>
      <c r="I3" s="183">
        <f aca="true" t="shared" si="0" ref="I3:I21">IF(E3=0,0,(E3/F3)*G3)</f>
        <v>0</v>
      </c>
      <c r="J3" s="195"/>
    </row>
    <row r="4" spans="1:10" ht="15">
      <c r="A4" s="192">
        <v>3</v>
      </c>
      <c r="B4" s="193"/>
      <c r="C4" s="193"/>
      <c r="D4" s="194"/>
      <c r="E4" s="193"/>
      <c r="F4" s="193"/>
      <c r="G4" s="193"/>
      <c r="H4" s="193"/>
      <c r="I4" s="183">
        <f t="shared" si="0"/>
        <v>0</v>
      </c>
      <c r="J4" s="195"/>
    </row>
    <row r="5" spans="1:10" ht="15">
      <c r="A5" s="192">
        <v>4</v>
      </c>
      <c r="B5" s="193"/>
      <c r="C5" s="193"/>
      <c r="D5" s="194"/>
      <c r="E5" s="193"/>
      <c r="F5" s="193"/>
      <c r="G5" s="193"/>
      <c r="H5" s="193"/>
      <c r="I5" s="183">
        <f t="shared" si="0"/>
        <v>0</v>
      </c>
      <c r="J5" s="195"/>
    </row>
    <row r="6" spans="1:10" ht="15">
      <c r="A6" s="192">
        <v>5</v>
      </c>
      <c r="B6" s="193"/>
      <c r="C6" s="193"/>
      <c r="D6" s="194"/>
      <c r="E6" s="193"/>
      <c r="F6" s="193"/>
      <c r="G6" s="193"/>
      <c r="H6" s="193"/>
      <c r="I6" s="183">
        <f t="shared" si="0"/>
        <v>0</v>
      </c>
      <c r="J6" s="195"/>
    </row>
    <row r="7" spans="1:10" ht="15">
      <c r="A7" s="192">
        <v>6</v>
      </c>
      <c r="B7" s="193"/>
      <c r="C7" s="193"/>
      <c r="D7" s="194"/>
      <c r="E7" s="193"/>
      <c r="F7" s="193"/>
      <c r="G7" s="193"/>
      <c r="H7" s="193"/>
      <c r="I7" s="183">
        <f t="shared" si="0"/>
        <v>0</v>
      </c>
      <c r="J7" s="195"/>
    </row>
    <row r="8" spans="1:10" ht="15">
      <c r="A8" s="192">
        <v>7</v>
      </c>
      <c r="B8" s="193"/>
      <c r="C8" s="193"/>
      <c r="D8" s="194"/>
      <c r="E8" s="193"/>
      <c r="F8" s="193"/>
      <c r="G8" s="193"/>
      <c r="H8" s="193"/>
      <c r="I8" s="183">
        <f t="shared" si="0"/>
        <v>0</v>
      </c>
      <c r="J8" s="195"/>
    </row>
    <row r="9" spans="1:10" ht="15">
      <c r="A9" s="192">
        <v>8</v>
      </c>
      <c r="B9" s="193"/>
      <c r="C9" s="193"/>
      <c r="D9" s="194"/>
      <c r="E9" s="193"/>
      <c r="F9" s="193"/>
      <c r="G9" s="193"/>
      <c r="H9" s="193"/>
      <c r="I9" s="183">
        <f t="shared" si="0"/>
        <v>0</v>
      </c>
      <c r="J9" s="195"/>
    </row>
    <row r="10" spans="1:10" ht="15">
      <c r="A10" s="192">
        <v>9</v>
      </c>
      <c r="B10" s="193"/>
      <c r="C10" s="193"/>
      <c r="D10" s="194"/>
      <c r="E10" s="193"/>
      <c r="F10" s="193"/>
      <c r="G10" s="193"/>
      <c r="H10" s="193"/>
      <c r="I10" s="183">
        <f t="shared" si="0"/>
        <v>0</v>
      </c>
      <c r="J10" s="195"/>
    </row>
    <row r="11" spans="1:10" ht="15">
      <c r="A11" s="192">
        <v>10</v>
      </c>
      <c r="B11" s="193"/>
      <c r="C11" s="193"/>
      <c r="D11" s="194"/>
      <c r="E11" s="193"/>
      <c r="F11" s="193"/>
      <c r="G11" s="193"/>
      <c r="H11" s="193"/>
      <c r="I11" s="183">
        <f t="shared" si="0"/>
        <v>0</v>
      </c>
      <c r="J11" s="195"/>
    </row>
    <row r="12" spans="1:10" ht="15">
      <c r="A12" s="192">
        <v>11</v>
      </c>
      <c r="B12" s="193"/>
      <c r="C12" s="193"/>
      <c r="D12" s="194"/>
      <c r="E12" s="193"/>
      <c r="F12" s="193"/>
      <c r="G12" s="193"/>
      <c r="H12" s="193"/>
      <c r="I12" s="183">
        <f t="shared" si="0"/>
        <v>0</v>
      </c>
      <c r="J12" s="195"/>
    </row>
    <row r="13" spans="1:10" ht="15">
      <c r="A13" s="192">
        <v>12</v>
      </c>
      <c r="B13" s="193"/>
      <c r="C13" s="193"/>
      <c r="D13" s="194"/>
      <c r="E13" s="193"/>
      <c r="F13" s="193"/>
      <c r="G13" s="193"/>
      <c r="H13" s="193"/>
      <c r="I13" s="183">
        <f t="shared" si="0"/>
        <v>0</v>
      </c>
      <c r="J13" s="195"/>
    </row>
    <row r="14" spans="1:10" ht="15">
      <c r="A14" s="192">
        <v>13</v>
      </c>
      <c r="B14" s="193"/>
      <c r="C14" s="193"/>
      <c r="D14" s="194"/>
      <c r="E14" s="193"/>
      <c r="F14" s="193"/>
      <c r="G14" s="193"/>
      <c r="H14" s="193"/>
      <c r="I14" s="183">
        <f t="shared" si="0"/>
        <v>0</v>
      </c>
      <c r="J14" s="195"/>
    </row>
    <row r="15" spans="1:10" ht="15">
      <c r="A15" s="192">
        <v>14</v>
      </c>
      <c r="B15" s="193"/>
      <c r="C15" s="193"/>
      <c r="D15" s="194"/>
      <c r="E15" s="193"/>
      <c r="F15" s="193"/>
      <c r="G15" s="193"/>
      <c r="H15" s="193"/>
      <c r="I15" s="183">
        <f t="shared" si="0"/>
        <v>0</v>
      </c>
      <c r="J15" s="195"/>
    </row>
    <row r="16" spans="1:10" ht="15">
      <c r="A16" s="192">
        <v>15</v>
      </c>
      <c r="B16" s="193"/>
      <c r="C16" s="193"/>
      <c r="D16" s="194"/>
      <c r="E16" s="193"/>
      <c r="F16" s="193"/>
      <c r="G16" s="193"/>
      <c r="H16" s="193"/>
      <c r="I16" s="183">
        <f t="shared" si="0"/>
        <v>0</v>
      </c>
      <c r="J16" s="195"/>
    </row>
    <row r="17" spans="1:10" ht="15">
      <c r="A17" s="192">
        <v>16</v>
      </c>
      <c r="B17" s="193"/>
      <c r="C17" s="193"/>
      <c r="D17" s="194"/>
      <c r="E17" s="193"/>
      <c r="F17" s="193"/>
      <c r="G17" s="193"/>
      <c r="H17" s="193"/>
      <c r="I17" s="183">
        <f t="shared" si="0"/>
        <v>0</v>
      </c>
      <c r="J17" s="195"/>
    </row>
    <row r="18" spans="1:10" ht="15">
      <c r="A18" s="192">
        <v>17</v>
      </c>
      <c r="B18" s="193"/>
      <c r="C18" s="193"/>
      <c r="D18" s="194"/>
      <c r="E18" s="193"/>
      <c r="F18" s="193"/>
      <c r="G18" s="193"/>
      <c r="H18" s="193"/>
      <c r="I18" s="183">
        <f t="shared" si="0"/>
        <v>0</v>
      </c>
      <c r="J18" s="195"/>
    </row>
    <row r="19" spans="1:10" ht="15">
      <c r="A19" s="192">
        <v>18</v>
      </c>
      <c r="B19" s="193"/>
      <c r="C19" s="193"/>
      <c r="D19" s="194"/>
      <c r="E19" s="193"/>
      <c r="F19" s="193"/>
      <c r="G19" s="193"/>
      <c r="H19" s="193"/>
      <c r="I19" s="183">
        <f t="shared" si="0"/>
        <v>0</v>
      </c>
      <c r="J19" s="195"/>
    </row>
    <row r="20" spans="1:10" ht="15">
      <c r="A20" s="192">
        <v>19</v>
      </c>
      <c r="B20" s="193"/>
      <c r="C20" s="193"/>
      <c r="D20" s="194"/>
      <c r="E20" s="193"/>
      <c r="F20" s="193"/>
      <c r="G20" s="193"/>
      <c r="H20" s="193"/>
      <c r="I20" s="183">
        <f t="shared" si="0"/>
        <v>0</v>
      </c>
      <c r="J20" s="195"/>
    </row>
    <row r="21" spans="1:10" ht="15.75">
      <c r="A21" s="196">
        <v>20</v>
      </c>
      <c r="B21" s="197"/>
      <c r="C21" s="197"/>
      <c r="D21" s="198"/>
      <c r="E21" s="197"/>
      <c r="F21" s="197"/>
      <c r="G21" s="197"/>
      <c r="H21" s="197"/>
      <c r="I21" s="199">
        <f t="shared" si="0"/>
        <v>0</v>
      </c>
      <c r="J21" s="200"/>
    </row>
    <row r="22" spans="1:10" ht="15" hidden="1">
      <c r="A22" s="201"/>
      <c r="B22" s="202"/>
      <c r="C22" s="203" t="s">
        <v>37</v>
      </c>
      <c r="D22" s="204" t="s">
        <v>42</v>
      </c>
      <c r="E22" s="202"/>
      <c r="F22" s="202"/>
      <c r="G22" s="202"/>
      <c r="H22" s="202"/>
      <c r="I22" s="202"/>
      <c r="J22" s="205">
        <v>0</v>
      </c>
    </row>
    <row r="23" spans="1:10" ht="15" hidden="1">
      <c r="A23" s="201"/>
      <c r="B23" s="202"/>
      <c r="C23" s="203" t="s">
        <v>39</v>
      </c>
      <c r="D23" s="204" t="s">
        <v>42</v>
      </c>
      <c r="E23" s="202"/>
      <c r="F23" s="202"/>
      <c r="G23" s="202"/>
      <c r="H23" s="202"/>
      <c r="I23" s="202"/>
      <c r="J23" s="205"/>
    </row>
    <row r="24" spans="1:10" ht="15.75" hidden="1">
      <c r="A24" s="206"/>
      <c r="B24" s="173"/>
      <c r="C24" s="174" t="s">
        <v>41</v>
      </c>
      <c r="D24" s="207" t="s">
        <v>42</v>
      </c>
      <c r="E24" s="173"/>
      <c r="F24" s="173"/>
      <c r="G24" s="173"/>
      <c r="H24" s="173"/>
      <c r="I24" s="173"/>
      <c r="J24" s="208">
        <v>0</v>
      </c>
    </row>
    <row r="25" spans="1:10" ht="30.75" customHeight="1">
      <c r="A25" s="165" t="s">
        <v>90</v>
      </c>
      <c r="B25" s="165"/>
      <c r="C25" s="165"/>
      <c r="D25" s="165"/>
      <c r="E25" s="165"/>
      <c r="F25" s="165"/>
      <c r="G25" s="165"/>
      <c r="H25" s="165"/>
      <c r="I25" s="209" t="s">
        <v>91</v>
      </c>
      <c r="J25" s="210">
        <f>SUM(J2:J20)</f>
        <v>0</v>
      </c>
    </row>
    <row r="28" spans="3:8" ht="15" hidden="1">
      <c r="C28" s="1">
        <f>Listes!I9</f>
        <v>0</v>
      </c>
      <c r="D28" s="1">
        <f>Listes!I1</f>
        <v>0</v>
      </c>
      <c r="H28" s="1">
        <f>Listes!C21</f>
        <v>0</v>
      </c>
    </row>
  </sheetData>
  <sheetProtection sheet="1" formatColumns="0" formatRows="0" insertRows="0"/>
  <mergeCells count="1">
    <mergeCell ref="A25:H25"/>
  </mergeCells>
  <dataValidations count="3">
    <dataValidation type="list" allowBlank="1" showErrorMessage="1" sqref="D2:D24">
      <formula1>INDIRECT($D$28)</formula1>
      <formula2>0</formula2>
    </dataValidation>
    <dataValidation type="list" allowBlank="1" showErrorMessage="1" sqref="C2:C24">
      <formula1>INDIRECT($C$28)</formula1>
      <formula2>0</formula2>
    </dataValidation>
    <dataValidation type="list" allowBlank="1" showErrorMessage="1" sqref="H2:H24">
      <formula1>INDIRECT($H$28)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I79"/>
  <sheetViews>
    <sheetView zoomScale="70" zoomScaleNormal="70" workbookViewId="0" topLeftCell="A1">
      <selection activeCell="G11" sqref="G11"/>
    </sheetView>
  </sheetViews>
  <sheetFormatPr defaultColWidth="11.421875" defaultRowHeight="15"/>
  <cols>
    <col min="1" max="1" width="42.8515625" style="0" customWidth="1"/>
    <col min="2" max="2" width="42.8515625" style="211" customWidth="1"/>
    <col min="3" max="4" width="51.7109375" style="0" customWidth="1"/>
    <col min="5" max="5" width="21.57421875" style="0" customWidth="1"/>
    <col min="6" max="6" width="34.140625" style="0" customWidth="1"/>
    <col min="7" max="7" width="32.8515625" style="0" customWidth="1"/>
    <col min="8" max="8" width="23.421875" style="0" customWidth="1"/>
    <col min="9" max="9" width="40.140625" style="0" customWidth="1"/>
  </cols>
  <sheetData>
    <row r="1" spans="1:9" ht="15.75">
      <c r="A1" s="212" t="s">
        <v>92</v>
      </c>
      <c r="B1" s="213" t="s">
        <v>93</v>
      </c>
      <c r="D1" s="214" t="s">
        <v>94</v>
      </c>
      <c r="E1" s="214" t="s">
        <v>95</v>
      </c>
      <c r="F1" s="214" t="s">
        <v>96</v>
      </c>
      <c r="G1" s="214" t="s">
        <v>97</v>
      </c>
      <c r="H1" s="214" t="s">
        <v>98</v>
      </c>
      <c r="I1" s="214" t="s">
        <v>99</v>
      </c>
    </row>
    <row r="2" spans="1:9" ht="24">
      <c r="A2" s="215" t="s">
        <v>33</v>
      </c>
      <c r="B2" s="216" t="s">
        <v>21</v>
      </c>
      <c r="D2" s="217" t="s">
        <v>21</v>
      </c>
      <c r="E2" s="218" t="s">
        <v>25</v>
      </c>
      <c r="F2" s="219" t="s">
        <v>32</v>
      </c>
      <c r="G2" s="220" t="s">
        <v>36</v>
      </c>
      <c r="H2" s="221" t="s">
        <v>38</v>
      </c>
      <c r="I2" s="222" t="s">
        <v>42</v>
      </c>
    </row>
    <row r="3" spans="1:9" ht="24">
      <c r="A3" s="223" t="s">
        <v>35</v>
      </c>
      <c r="B3" s="224" t="s">
        <v>23</v>
      </c>
      <c r="D3" s="225" t="s">
        <v>23</v>
      </c>
      <c r="E3" s="226" t="s">
        <v>27</v>
      </c>
      <c r="F3" s="227" t="s">
        <v>34</v>
      </c>
      <c r="G3" s="228"/>
      <c r="H3" s="229" t="s">
        <v>40</v>
      </c>
      <c r="I3" s="230"/>
    </row>
    <row r="4" spans="1:9" ht="15">
      <c r="A4" s="223" t="s">
        <v>37</v>
      </c>
      <c r="B4" s="224" t="s">
        <v>25</v>
      </c>
      <c r="D4" s="231"/>
      <c r="E4" s="232" t="s">
        <v>29</v>
      </c>
      <c r="F4" s="233"/>
      <c r="G4" s="234"/>
      <c r="H4" s="235"/>
      <c r="I4" s="236"/>
    </row>
    <row r="5" spans="1:9" ht="15.75">
      <c r="A5" s="223" t="s">
        <v>39</v>
      </c>
      <c r="B5" s="224" t="s">
        <v>27</v>
      </c>
      <c r="D5" s="237"/>
      <c r="E5" s="238" t="s">
        <v>30</v>
      </c>
      <c r="F5" s="239"/>
      <c r="G5" s="240"/>
      <c r="H5" s="240"/>
      <c r="I5" s="241"/>
    </row>
    <row r="6" spans="1:2" ht="15.75">
      <c r="A6" s="242" t="s">
        <v>41</v>
      </c>
      <c r="B6" s="243" t="s">
        <v>29</v>
      </c>
    </row>
    <row r="7" spans="1:4" ht="15">
      <c r="A7" s="244"/>
      <c r="B7" s="224" t="s">
        <v>30</v>
      </c>
      <c r="D7" s="245"/>
    </row>
    <row r="8" spans="1:4" ht="15.75">
      <c r="A8" s="246"/>
      <c r="B8" s="247" t="s">
        <v>32</v>
      </c>
      <c r="D8" s="245"/>
    </row>
    <row r="9" spans="2:9" ht="15">
      <c r="B9" s="224" t="s">
        <v>34</v>
      </c>
      <c r="D9" s="248" t="s">
        <v>100</v>
      </c>
      <c r="E9" s="249" t="s">
        <v>101</v>
      </c>
      <c r="F9" s="249" t="s">
        <v>102</v>
      </c>
      <c r="G9" s="249" t="s">
        <v>103</v>
      </c>
      <c r="H9" s="249" t="s">
        <v>104</v>
      </c>
      <c r="I9" s="250" t="s">
        <v>105</v>
      </c>
    </row>
    <row r="10" spans="2:9" ht="15">
      <c r="B10" s="224" t="s">
        <v>36</v>
      </c>
      <c r="D10" s="251" t="s">
        <v>33</v>
      </c>
      <c r="E10" s="252" t="s">
        <v>37</v>
      </c>
      <c r="F10" s="252" t="s">
        <v>37</v>
      </c>
      <c r="G10" s="252" t="s">
        <v>35</v>
      </c>
      <c r="H10" s="252" t="s">
        <v>37</v>
      </c>
      <c r="I10" s="253" t="s">
        <v>37</v>
      </c>
    </row>
    <row r="11" spans="2:9" ht="15">
      <c r="B11" s="224" t="s">
        <v>38</v>
      </c>
      <c r="D11" s="251" t="s">
        <v>37</v>
      </c>
      <c r="E11" s="252" t="s">
        <v>39</v>
      </c>
      <c r="F11" s="252" t="s">
        <v>39</v>
      </c>
      <c r="G11" s="234"/>
      <c r="H11" s="252" t="s">
        <v>39</v>
      </c>
      <c r="I11" s="253" t="s">
        <v>39</v>
      </c>
    </row>
    <row r="12" spans="2:9" ht="15">
      <c r="B12" s="243" t="s">
        <v>40</v>
      </c>
      <c r="D12" s="251" t="s">
        <v>39</v>
      </c>
      <c r="E12" s="252" t="s">
        <v>41</v>
      </c>
      <c r="F12" s="252" t="s">
        <v>41</v>
      </c>
      <c r="G12" s="234"/>
      <c r="H12" s="252" t="s">
        <v>41</v>
      </c>
      <c r="I12" s="253" t="s">
        <v>41</v>
      </c>
    </row>
    <row r="13" spans="2:9" ht="15.75">
      <c r="B13" s="254" t="s">
        <v>42</v>
      </c>
      <c r="D13" s="255" t="s">
        <v>41</v>
      </c>
      <c r="E13" s="256"/>
      <c r="F13" s="256"/>
      <c r="G13" s="256"/>
      <c r="H13" s="256"/>
      <c r="I13" s="257"/>
    </row>
    <row r="16" spans="1:3" ht="15">
      <c r="A16" s="93"/>
      <c r="C16" s="211"/>
    </row>
    <row r="17" spans="1:9" ht="15.75">
      <c r="A17" s="93"/>
      <c r="C17" s="258"/>
      <c r="D17" s="258"/>
      <c r="E17" s="258"/>
      <c r="F17" s="258"/>
      <c r="G17" s="258"/>
      <c r="H17" s="258"/>
      <c r="I17" s="258"/>
    </row>
    <row r="18" spans="1:9" ht="15.75">
      <c r="A18" s="259" t="s">
        <v>106</v>
      </c>
      <c r="B18" s="260" t="s">
        <v>107</v>
      </c>
      <c r="C18" s="260" t="s">
        <v>108</v>
      </c>
      <c r="D18" s="260" t="s">
        <v>109</v>
      </c>
      <c r="E18" s="261" t="s">
        <v>110</v>
      </c>
      <c r="G18" s="258"/>
      <c r="H18" s="258"/>
      <c r="I18" s="258"/>
    </row>
    <row r="19" spans="1:9" ht="15">
      <c r="A19" s="262" t="s">
        <v>111</v>
      </c>
      <c r="B19" s="263" t="s">
        <v>112</v>
      </c>
      <c r="C19" s="264" t="s">
        <v>113</v>
      </c>
      <c r="D19" s="265" t="s">
        <v>114</v>
      </c>
      <c r="E19" s="266">
        <v>1</v>
      </c>
      <c r="G19" s="258"/>
      <c r="H19" s="258"/>
      <c r="I19" s="258"/>
    </row>
    <row r="20" spans="1:9" ht="30.75">
      <c r="A20" s="267" t="s">
        <v>115</v>
      </c>
      <c r="B20" s="268" t="s">
        <v>116</v>
      </c>
      <c r="C20" s="269" t="s">
        <v>117</v>
      </c>
      <c r="D20" s="243" t="s">
        <v>118</v>
      </c>
      <c r="E20" s="266">
        <v>2</v>
      </c>
      <c r="G20" s="258"/>
      <c r="H20" s="258"/>
      <c r="I20" s="258"/>
    </row>
    <row r="21" spans="1:9" ht="30.75">
      <c r="A21" s="267" t="s">
        <v>84</v>
      </c>
      <c r="B21" s="268" t="s">
        <v>119</v>
      </c>
      <c r="C21" s="270" t="s">
        <v>120</v>
      </c>
      <c r="D21" s="271" t="s">
        <v>121</v>
      </c>
      <c r="E21" s="266">
        <v>3</v>
      </c>
      <c r="G21" s="258"/>
      <c r="H21" s="258"/>
      <c r="I21" s="258"/>
    </row>
    <row r="22" spans="1:9" ht="30.75">
      <c r="A22" s="267" t="s">
        <v>122</v>
      </c>
      <c r="B22" s="268" t="s">
        <v>123</v>
      </c>
      <c r="C22" s="272" t="s">
        <v>111</v>
      </c>
      <c r="D22" s="260" t="s">
        <v>124</v>
      </c>
      <c r="E22" s="273">
        <v>4</v>
      </c>
      <c r="F22" s="211"/>
      <c r="G22" s="258"/>
      <c r="H22" s="258"/>
      <c r="I22" s="258"/>
    </row>
    <row r="23" spans="1:9" ht="30">
      <c r="A23" s="267" t="s">
        <v>125</v>
      </c>
      <c r="B23" s="268" t="s">
        <v>126</v>
      </c>
      <c r="C23" s="274" t="s">
        <v>115</v>
      </c>
      <c r="D23" s="264" t="s">
        <v>127</v>
      </c>
      <c r="E23" s="275">
        <v>5</v>
      </c>
      <c r="F23" s="211"/>
      <c r="G23" s="258"/>
      <c r="H23" s="258"/>
      <c r="I23" s="258"/>
    </row>
    <row r="24" spans="1:9" ht="15">
      <c r="A24" s="276"/>
      <c r="B24" s="268" t="s">
        <v>128</v>
      </c>
      <c r="C24" s="277" t="s">
        <v>84</v>
      </c>
      <c r="D24" s="278" t="s">
        <v>129</v>
      </c>
      <c r="E24" s="275">
        <v>6</v>
      </c>
      <c r="F24" s="211"/>
      <c r="G24" s="258"/>
      <c r="H24" s="258"/>
      <c r="I24" s="258"/>
    </row>
    <row r="25" spans="1:9" ht="15">
      <c r="A25" s="276"/>
      <c r="B25" s="268" t="s">
        <v>130</v>
      </c>
      <c r="C25" s="274" t="s">
        <v>122</v>
      </c>
      <c r="D25" s="279" t="s">
        <v>131</v>
      </c>
      <c r="E25" s="275">
        <v>7</v>
      </c>
      <c r="F25" s="258"/>
      <c r="G25" s="258"/>
      <c r="H25" s="258"/>
      <c r="I25" s="258"/>
    </row>
    <row r="26" spans="1:9" ht="15.75">
      <c r="A26" s="276"/>
      <c r="B26" s="268" t="s">
        <v>132</v>
      </c>
      <c r="C26" s="274" t="s">
        <v>125</v>
      </c>
      <c r="D26" s="278" t="s">
        <v>133</v>
      </c>
      <c r="E26" s="273">
        <v>8</v>
      </c>
      <c r="F26" s="211"/>
      <c r="G26" s="211"/>
      <c r="H26" s="211"/>
      <c r="I26" s="211"/>
    </row>
    <row r="27" spans="1:9" ht="15.75">
      <c r="A27" s="276"/>
      <c r="B27" s="268" t="s">
        <v>134</v>
      </c>
      <c r="C27" s="260" t="s">
        <v>135</v>
      </c>
      <c r="D27" s="280" t="s">
        <v>136</v>
      </c>
      <c r="E27" s="273">
        <v>9</v>
      </c>
      <c r="F27" s="211"/>
      <c r="G27" s="93"/>
      <c r="H27" s="93"/>
      <c r="I27" s="93"/>
    </row>
    <row r="28" spans="1:9" ht="15.75">
      <c r="A28" s="276"/>
      <c r="B28" s="268" t="s">
        <v>137</v>
      </c>
      <c r="C28" s="265" t="s">
        <v>138</v>
      </c>
      <c r="D28" s="281" t="s">
        <v>139</v>
      </c>
      <c r="E28" s="282">
        <v>10</v>
      </c>
      <c r="F28" s="211"/>
      <c r="G28" s="93"/>
      <c r="H28" s="93"/>
      <c r="I28" s="93"/>
    </row>
    <row r="29" spans="1:9" ht="15">
      <c r="A29" s="276"/>
      <c r="B29" s="268" t="s">
        <v>140</v>
      </c>
      <c r="C29" s="243" t="s">
        <v>141</v>
      </c>
      <c r="D29" s="236"/>
      <c r="E29" s="242"/>
      <c r="F29" s="211"/>
      <c r="G29" s="93"/>
      <c r="H29" s="93"/>
      <c r="I29" s="93"/>
    </row>
    <row r="30" spans="1:9" ht="30.75">
      <c r="A30" s="276"/>
      <c r="B30" s="268" t="s">
        <v>142</v>
      </c>
      <c r="C30" s="269" t="s">
        <v>143</v>
      </c>
      <c r="D30" s="236"/>
      <c r="E30" s="242"/>
      <c r="F30" s="211"/>
      <c r="G30" s="93"/>
      <c r="H30" s="93"/>
      <c r="I30" s="93"/>
    </row>
    <row r="31" spans="1:9" ht="15">
      <c r="A31" s="276"/>
      <c r="B31" s="268" t="s">
        <v>144</v>
      </c>
      <c r="C31" s="234"/>
      <c r="D31" s="283"/>
      <c r="E31" s="242"/>
      <c r="F31" s="211"/>
      <c r="G31" s="93"/>
      <c r="H31" s="93"/>
      <c r="I31" s="93"/>
    </row>
    <row r="32" spans="1:9" ht="45">
      <c r="A32" s="276"/>
      <c r="B32" s="268" t="s">
        <v>145</v>
      </c>
      <c r="C32" s="234"/>
      <c r="D32" s="236"/>
      <c r="E32" s="242"/>
      <c r="F32" s="211"/>
      <c r="G32" s="93"/>
      <c r="H32" s="93"/>
      <c r="I32" s="93"/>
    </row>
    <row r="33" spans="1:6" ht="15.75">
      <c r="A33" s="284"/>
      <c r="B33" s="285" t="s">
        <v>146</v>
      </c>
      <c r="C33" s="240"/>
      <c r="D33" s="286"/>
      <c r="E33" s="242"/>
      <c r="F33" s="211"/>
    </row>
    <row r="34" spans="1:6" ht="15">
      <c r="A34" s="258"/>
      <c r="B34" s="258"/>
      <c r="C34" s="211"/>
      <c r="D34" s="211"/>
      <c r="E34" s="93"/>
      <c r="F34" s="287"/>
    </row>
    <row r="35" spans="1:6" ht="15">
      <c r="A35" s="258"/>
      <c r="B35" s="258"/>
      <c r="C35" s="211"/>
      <c r="D35" s="211"/>
      <c r="E35" s="93"/>
      <c r="F35" s="287"/>
    </row>
    <row r="36" spans="1:6" ht="15">
      <c r="A36" s="258"/>
      <c r="B36" s="258"/>
      <c r="C36" s="211"/>
      <c r="D36" s="211"/>
      <c r="E36" s="93"/>
      <c r="F36" s="287"/>
    </row>
    <row r="37" spans="1:6" ht="15">
      <c r="A37" s="258"/>
      <c r="B37" s="258"/>
      <c r="C37" s="288"/>
      <c r="D37" s="211"/>
      <c r="E37" s="93"/>
      <c r="F37" s="287"/>
    </row>
    <row r="38" spans="1:6" ht="15">
      <c r="A38" s="258"/>
      <c r="B38" s="258"/>
      <c r="C38" s="288"/>
      <c r="D38" s="211"/>
      <c r="E38" s="93"/>
      <c r="F38" s="287"/>
    </row>
    <row r="39" spans="1:6" ht="15">
      <c r="A39" s="258"/>
      <c r="B39" s="258"/>
      <c r="C39" s="211"/>
      <c r="D39" s="211"/>
      <c r="E39" s="93"/>
      <c r="F39" s="287"/>
    </row>
    <row r="40" spans="1:5" ht="15">
      <c r="A40" s="258"/>
      <c r="B40" s="258"/>
      <c r="C40" s="211"/>
      <c r="D40" s="211"/>
      <c r="E40" s="93"/>
    </row>
    <row r="41" spans="1:5" ht="15">
      <c r="A41" s="258"/>
      <c r="B41" s="258"/>
      <c r="C41" s="211"/>
      <c r="D41" s="211"/>
      <c r="E41" s="93"/>
    </row>
    <row r="42" spans="1:4" ht="15">
      <c r="A42" s="289"/>
      <c r="C42" s="287"/>
      <c r="D42" s="287"/>
    </row>
    <row r="43" spans="1:4" ht="15">
      <c r="A43" s="290"/>
      <c r="B43" s="291"/>
      <c r="C43" s="287"/>
      <c r="D43" s="287"/>
    </row>
    <row r="44" spans="1:4" ht="15">
      <c r="A44" s="292"/>
      <c r="B44" s="258"/>
      <c r="C44" s="287"/>
      <c r="D44" s="287"/>
    </row>
    <row r="45" spans="1:4" ht="15">
      <c r="A45" s="290"/>
      <c r="B45" s="291"/>
      <c r="C45" s="287"/>
      <c r="D45" s="287"/>
    </row>
    <row r="46" spans="1:2" ht="15">
      <c r="A46" s="290"/>
      <c r="B46" s="291"/>
    </row>
    <row r="47" spans="1:2" ht="15">
      <c r="A47" s="293"/>
      <c r="B47" s="288"/>
    </row>
    <row r="48" spans="1:2" ht="15">
      <c r="A48" s="293"/>
      <c r="B48" s="288"/>
    </row>
    <row r="49" spans="1:2" ht="15">
      <c r="A49" s="293"/>
      <c r="B49" s="288"/>
    </row>
    <row r="50" spans="1:2" ht="15">
      <c r="A50" s="293"/>
      <c r="B50" s="288"/>
    </row>
    <row r="51" ht="15">
      <c r="A51" s="287"/>
    </row>
    <row r="52" spans="1:7" ht="15">
      <c r="A52" s="287"/>
      <c r="G52" s="294"/>
    </row>
    <row r="53" spans="1:7" ht="15">
      <c r="A53" s="290"/>
      <c r="B53" s="291"/>
      <c r="G53" s="295"/>
    </row>
    <row r="54" spans="1:7" ht="15">
      <c r="A54" s="289"/>
      <c r="B54" s="258"/>
      <c r="G54" s="296"/>
    </row>
    <row r="55" spans="1:7" ht="15">
      <c r="A55" s="297"/>
      <c r="B55" s="246"/>
      <c r="G55" s="298"/>
    </row>
    <row r="56" ht="15">
      <c r="A56" s="287"/>
    </row>
    <row r="73" ht="15.75"/>
    <row r="74" ht="15.75">
      <c r="B74" s="299" t="s">
        <v>147</v>
      </c>
    </row>
    <row r="75" ht="15">
      <c r="B75" s="247" t="s">
        <v>148</v>
      </c>
    </row>
    <row r="76" ht="15">
      <c r="B76" s="247" t="s">
        <v>149</v>
      </c>
    </row>
    <row r="77" ht="15">
      <c r="B77" s="247" t="s">
        <v>150</v>
      </c>
    </row>
    <row r="78" ht="15">
      <c r="B78" s="247" t="s">
        <v>151</v>
      </c>
    </row>
    <row r="79" ht="15.75">
      <c r="B79" s="300" t="s">
        <v>152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Gauvain Meulle</dc:creator>
  <cp:keywords/>
  <dc:description/>
  <cp:lastModifiedBy>Hélène BERTHELOT</cp:lastModifiedBy>
  <cp:lastPrinted>2015-12-18T08:33:32Z</cp:lastPrinted>
  <dcterms:created xsi:type="dcterms:W3CDTF">2015-12-18T05:22:04Z</dcterms:created>
  <dcterms:modified xsi:type="dcterms:W3CDTF">2017-06-29T14:44:53Z</dcterms:modified>
  <cp:category/>
  <cp:version/>
  <cp:contentType/>
  <cp:contentStatus/>
</cp:coreProperties>
</file>